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985" firstSheet="1" activeTab="1"/>
  </bookViews>
  <sheets>
    <sheet name="Сальдо на 01.01.2006г." sheetId="1" r:id="rId1"/>
    <sheet name="Баланс на 31.12.2006г.(тыс.руб)" sheetId="2" r:id="rId2"/>
  </sheets>
  <definedNames>
    <definedName name="_xlnm.Print_Area" localSheetId="1">'Баланс на 31.12.2006г.(тыс.руб)'!$A$1:$AS$97</definedName>
  </definedNames>
  <calcPr fullCalcOnLoad="1"/>
</workbook>
</file>

<file path=xl/sharedStrings.xml><?xml version="1.0" encoding="utf-8"?>
<sst xmlns="http://schemas.openxmlformats.org/spreadsheetml/2006/main" count="235" uniqueCount="204">
  <si>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</si>
  <si>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</si>
  <si>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</si>
  <si>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</si>
  <si>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Адрес</t>
  </si>
  <si>
    <t>по ОКПО</t>
  </si>
  <si>
    <t>ИНН</t>
  </si>
  <si>
    <t>по ОКПФ / ОКФС</t>
  </si>
  <si>
    <t>на</t>
  </si>
  <si>
    <t>г.</t>
  </si>
  <si>
    <t>Дата (год, месяц, число)</t>
  </si>
  <si>
    <t>Форма № 1 по ОКУД</t>
  </si>
  <si>
    <t>по ОКЕИ</t>
  </si>
  <si>
    <t>КОДЫ</t>
  </si>
  <si>
    <t>0710001</t>
  </si>
  <si>
    <t>Дата отправки (принятия)</t>
  </si>
  <si>
    <t>Дата утверждения</t>
  </si>
  <si>
    <t>АКТИВ</t>
  </si>
  <si>
    <t>в том числе:</t>
  </si>
  <si>
    <t>Прочие внеоборотные активы</t>
  </si>
  <si>
    <t>ИТОГО по разделу I</t>
  </si>
  <si>
    <t>Код строки</t>
  </si>
  <si>
    <t>На начало отчетного года</t>
  </si>
  <si>
    <t>I. ВНЕОБОРОТНЫЕ АКТИВЫ</t>
  </si>
  <si>
    <t>На конец отчетного периода</t>
  </si>
  <si>
    <t>II. ОБОРОТНЫЕ АКТИВЫ</t>
  </si>
  <si>
    <t>Запасы</t>
  </si>
  <si>
    <t>Денежные средства</t>
  </si>
  <si>
    <t>Прочие оборотные активы</t>
  </si>
  <si>
    <t>ИТОГО по разделу II</t>
  </si>
  <si>
    <t>БАЛАНС (сумма строк 190 + 290)</t>
  </si>
  <si>
    <t>III. КАПИТАЛ И РЕЗЕРВЫ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</si>
  <si>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</si>
  <si>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</si>
  <si>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ИТОГО по разделу III</t>
  </si>
  <si>
    <t>IV.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</si>
  <si>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</si>
  <si>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</si>
  <si>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</si>
  <si>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ИТОГО по разделу V</t>
  </si>
  <si>
    <t>БАЛАНС (сумма строк 490 + 590 + 690)</t>
  </si>
  <si>
    <t>СПРАВКА О НАЛИЧИИ ЦЕННОСТЕЙ, УЧИТЫВАЕМЫХ НА ЗАБАЛАНСОВЫХ СЧЕТАХ</t>
  </si>
  <si>
    <t>ПАССИВ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</si>
  <si>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</si>
  <si>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</si>
  <si>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</si>
  <si>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</si>
  <si>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</si>
  <si>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 xml:space="preserve">Главный бухгалтер </t>
  </si>
  <si>
    <t xml:space="preserve">бухгалтера от </t>
  </si>
  <si>
    <t>г. №</t>
  </si>
  <si>
    <t>)</t>
  </si>
  <si>
    <t>384 / 385</t>
  </si>
  <si>
    <t>Дебиторская задолженность (платежи по которой ожидаются в течение 12 месяцев после отчетной даты)</t>
  </si>
  <si>
    <t>Списанная в убыток задолженность неплатежеспособных дебиторов (007)</t>
  </si>
  <si>
    <t xml:space="preserve">(квалификационный аттестат профессионального </t>
  </si>
  <si>
    <t>Форма 0710001 с. 2</t>
  </si>
  <si>
    <t>Форма 0710001 с. 4</t>
  </si>
  <si>
    <t>Форма 0710001 с. 3</t>
  </si>
  <si>
    <t xml:space="preserve">  БУХГАЛТЕРСКИЙ  БАЛАНС</t>
  </si>
  <si>
    <t>Дебит</t>
  </si>
  <si>
    <t>Кредит</t>
  </si>
  <si>
    <t>01</t>
  </si>
  <si>
    <t>02</t>
  </si>
  <si>
    <t>08</t>
  </si>
  <si>
    <t>10,01</t>
  </si>
  <si>
    <t>10,03</t>
  </si>
  <si>
    <t>10,05</t>
  </si>
  <si>
    <t>10,08</t>
  </si>
  <si>
    <t>10,09</t>
  </si>
  <si>
    <t>10,10</t>
  </si>
  <si>
    <t>19,01</t>
  </si>
  <si>
    <t>19,02</t>
  </si>
  <si>
    <t>19,03</t>
  </si>
  <si>
    <t>50</t>
  </si>
  <si>
    <t>51</t>
  </si>
  <si>
    <t>58,01</t>
  </si>
  <si>
    <t>58,02</t>
  </si>
  <si>
    <t>60,01</t>
  </si>
  <si>
    <t>60,02</t>
  </si>
  <si>
    <t>62,01</t>
  </si>
  <si>
    <t>62,02</t>
  </si>
  <si>
    <t>62,03</t>
  </si>
  <si>
    <t>62,04</t>
  </si>
  <si>
    <t>62,05</t>
  </si>
  <si>
    <t>62,06</t>
  </si>
  <si>
    <t>62,07</t>
  </si>
  <si>
    <t>62,08</t>
  </si>
  <si>
    <t>68,01</t>
  </si>
  <si>
    <t>68,02</t>
  </si>
  <si>
    <t>68,03</t>
  </si>
  <si>
    <t>68,03,01,05</t>
  </si>
  <si>
    <t>68,04</t>
  </si>
  <si>
    <t>68,05</t>
  </si>
  <si>
    <t>68,06</t>
  </si>
  <si>
    <t>68,07</t>
  </si>
  <si>
    <t>68,08</t>
  </si>
  <si>
    <t>68,09</t>
  </si>
  <si>
    <t>68,10</t>
  </si>
  <si>
    <t>69,01</t>
  </si>
  <si>
    <t>69,02</t>
  </si>
  <si>
    <t>69,03</t>
  </si>
  <si>
    <t>69,04</t>
  </si>
  <si>
    <t>71</t>
  </si>
  <si>
    <t>73</t>
  </si>
  <si>
    <t>75</t>
  </si>
  <si>
    <t>76,01</t>
  </si>
  <si>
    <t>76,02</t>
  </si>
  <si>
    <t>76,05</t>
  </si>
  <si>
    <t>76,06</t>
  </si>
  <si>
    <t>80</t>
  </si>
  <si>
    <t>82</t>
  </si>
  <si>
    <t>83</t>
  </si>
  <si>
    <t>84</t>
  </si>
  <si>
    <t>96</t>
  </si>
  <si>
    <t>97,06</t>
  </si>
  <si>
    <t>97,07</t>
  </si>
  <si>
    <t>99,01</t>
  </si>
  <si>
    <t>99,02</t>
  </si>
  <si>
    <t>99,03</t>
  </si>
  <si>
    <t>99,05</t>
  </si>
  <si>
    <t>99,06</t>
  </si>
  <si>
    <t>99,07</t>
  </si>
  <si>
    <t>76,03</t>
  </si>
  <si>
    <t>76,09</t>
  </si>
  <si>
    <t>66</t>
  </si>
  <si>
    <t>76,07</t>
  </si>
  <si>
    <t>19,04</t>
  </si>
  <si>
    <t>итог</t>
  </si>
  <si>
    <t xml:space="preserve"> </t>
  </si>
  <si>
    <t>01375512</t>
  </si>
  <si>
    <t>1902007292</t>
  </si>
  <si>
    <t>по ОКВЭД</t>
  </si>
  <si>
    <t>60.10.2</t>
  </si>
  <si>
    <t>ОАО"Отделение временной эксплуатации"</t>
  </si>
  <si>
    <t>ж.д.грузоперевозки</t>
  </si>
  <si>
    <t>открытое акционерное общество/частная собственность</t>
  </si>
  <si>
    <t>47</t>
  </si>
  <si>
    <t>16</t>
  </si>
  <si>
    <t>-</t>
  </si>
  <si>
    <t>Брылева В.Д.</t>
  </si>
  <si>
    <t>023732</t>
  </si>
  <si>
    <t>76,04</t>
  </si>
  <si>
    <t>76,08</t>
  </si>
  <si>
    <t>90,01</t>
  </si>
  <si>
    <t>90,02</t>
  </si>
  <si>
    <t>90,03</t>
  </si>
  <si>
    <t>90,04</t>
  </si>
  <si>
    <t>90,05</t>
  </si>
  <si>
    <t>90,06</t>
  </si>
  <si>
    <t>90,07</t>
  </si>
  <si>
    <t>90,08</t>
  </si>
  <si>
    <t>90,09</t>
  </si>
  <si>
    <t>90,10</t>
  </si>
  <si>
    <t>90,11</t>
  </si>
  <si>
    <t>90,12</t>
  </si>
  <si>
    <t>90,13</t>
  </si>
  <si>
    <t>91,01</t>
  </si>
  <si>
    <t>91,04</t>
  </si>
  <si>
    <t>91,05</t>
  </si>
  <si>
    <t>91,06</t>
  </si>
  <si>
    <t>91,07</t>
  </si>
  <si>
    <t>91,08</t>
  </si>
  <si>
    <t>94</t>
  </si>
  <si>
    <t>Тарасов С.И.</t>
  </si>
  <si>
    <t>76,10</t>
  </si>
  <si>
    <t>09</t>
  </si>
  <si>
    <t>77</t>
  </si>
  <si>
    <t>Отложенные налоговые активы</t>
  </si>
  <si>
    <t>Отложенные налоговые обязательства</t>
  </si>
  <si>
    <t>69,06</t>
  </si>
  <si>
    <t>69,07</t>
  </si>
  <si>
    <t>Единица измерения:  руб.</t>
  </si>
  <si>
    <t>РФ, Республика Хакасия ,г.Саяногорск, Транспортная ,13</t>
  </si>
  <si>
    <t>Собственные акции, выкупленные у акционеров</t>
  </si>
  <si>
    <t>Сальдо на 01.01.2006 г.</t>
  </si>
  <si>
    <t xml:space="preserve">сентября </t>
  </si>
  <si>
    <t>31 декабря</t>
  </si>
  <si>
    <t>12</t>
  </si>
  <si>
    <t>31</t>
  </si>
  <si>
    <t>2007</t>
  </si>
  <si>
    <t xml:space="preserve"> (1310)</t>
  </si>
  <si>
    <t>(1310)</t>
  </si>
  <si>
    <t>Нераспределенная прибыль(непокрытый убыток)</t>
  </si>
  <si>
    <t xml:space="preserve">Нематериальные активы </t>
  </si>
  <si>
    <t xml:space="preserve">Основные средства </t>
  </si>
  <si>
    <t xml:space="preserve">Незавершенное строительство </t>
  </si>
  <si>
    <t>Доходные вложения в материальные ценности</t>
  </si>
  <si>
    <t xml:space="preserve">Долгосрочные финансовые вложения </t>
  </si>
  <si>
    <t xml:space="preserve">сырье, материалы и другие аналогичные ценности </t>
  </si>
  <si>
    <t xml:space="preserve">расходы будущих периодов </t>
  </si>
  <si>
    <t xml:space="preserve">Налог на добавленную стоимость по приобретенным ценностям </t>
  </si>
  <si>
    <t xml:space="preserve">покупатели и заказчики </t>
  </si>
  <si>
    <t>Уставный капитал</t>
  </si>
  <si>
    <t xml:space="preserve">Добавочный капитал </t>
  </si>
  <si>
    <t>Резервный капитал</t>
  </si>
  <si>
    <t xml:space="preserve">поставщики и подрядчики </t>
  </si>
  <si>
    <t xml:space="preserve">задолженность перед персоналом организации </t>
  </si>
  <si>
    <t xml:space="preserve">задолженность перед государственными внебюджетными фондами </t>
  </si>
  <si>
    <t xml:space="preserve">задолженность перед бюджетом </t>
  </si>
  <si>
    <t xml:space="preserve">прочие кредиторы </t>
  </si>
  <si>
    <t xml:space="preserve">Обеспечения обязательств и платежей выданные </t>
  </si>
  <si>
    <t>марта</t>
  </si>
  <si>
    <t>20.03.2008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</si>
</sst>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0.0000"/>
    <numFmt numFmtId="167" formatCode="0.000"/>
    <numFmt numFmtId="168" formatCode="#,##0.0"/>
    <numFmt numFmtId="169" formatCode="_-* #,##0.0_р_._-;\-* #,##0.0_р_._-;_-* &quot;-&quot;??_р_._-;_-@_-"/>
    <numFmt numFmtId="170" formatCode="_-* #,##0_р_._-;\-* #,##0_р_._-;_-* &quot;-&quot;??_р_._-;_-@_-"/>
  </numFmts>
  <fonts count="12">
    <font>
      <sz val="11"/>
      <name val="Times New Roman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49" fontId="7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164" fontId="0" fillId="0" borderId="12" xfId="18" applyNumberFormat="1" applyBorder="1" applyAlignment="1">
      <alignment horizontal="center"/>
    </xf>
    <xf numFmtId="164" fontId="0" fillId="0" borderId="0" xfId="0" applyNumberFormat="1" applyAlignment="1">
      <alignment/>
    </xf>
    <xf numFmtId="49" fontId="8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46" xfId="0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85">
      <selection activeCell="C97" sqref="C97"/>
    </sheetView>
  </sheetViews>
  <sheetFormatPr defaultColWidth="9.140625" defaultRowHeight="15"/>
  <cols>
    <col min="2" max="2" width="14.00390625" style="0" customWidth="1"/>
    <col min="3" max="3" width="15.7109375" style="0" customWidth="1"/>
    <col min="4" max="4" width="14.28125" style="0" customWidth="1"/>
  </cols>
  <sheetData>
    <row r="1" spans="1:3" ht="15.75">
      <c r="A1" s="47" t="s">
        <v>175</v>
      </c>
      <c r="B1" s="47"/>
      <c r="C1" s="47"/>
    </row>
    <row r="2" ht="15.75" thickBot="1"/>
    <row r="3" spans="1:3" ht="15">
      <c r="A3" s="24"/>
      <c r="B3" s="24" t="s">
        <v>60</v>
      </c>
      <c r="C3" s="25" t="s">
        <v>61</v>
      </c>
    </row>
    <row r="4" spans="1:3" ht="15.75" thickBot="1">
      <c r="A4" s="26"/>
      <c r="B4" s="26"/>
      <c r="C4" s="27"/>
    </row>
    <row r="5" spans="2:3" ht="15">
      <c r="B5" s="28"/>
      <c r="C5" s="28"/>
    </row>
    <row r="6" spans="1:3" ht="15.75">
      <c r="A6" s="29" t="s">
        <v>62</v>
      </c>
      <c r="B6" s="30">
        <v>55146271.6</v>
      </c>
      <c r="C6" s="30">
        <v>0</v>
      </c>
    </row>
    <row r="7" spans="1:4" ht="15.75">
      <c r="A7" s="29" t="s">
        <v>63</v>
      </c>
      <c r="B7" s="30">
        <v>0</v>
      </c>
      <c r="C7" s="30">
        <v>25641161.79</v>
      </c>
      <c r="D7" s="31"/>
    </row>
    <row r="8" spans="1:3" ht="15.75">
      <c r="A8" s="29" t="s">
        <v>64</v>
      </c>
      <c r="B8" s="30">
        <v>1265794.89</v>
      </c>
      <c r="C8" s="30">
        <v>0</v>
      </c>
    </row>
    <row r="9" spans="1:3" ht="15.75">
      <c r="A9" s="29" t="s">
        <v>65</v>
      </c>
      <c r="B9" s="30">
        <v>2640551.69</v>
      </c>
      <c r="C9" s="30">
        <v>0</v>
      </c>
    </row>
    <row r="10" spans="1:3" ht="15.75">
      <c r="A10" s="29" t="s">
        <v>66</v>
      </c>
      <c r="B10" s="30">
        <v>2360109.69</v>
      </c>
      <c r="C10" s="30">
        <v>0</v>
      </c>
    </row>
    <row r="11" spans="1:3" ht="15.75">
      <c r="A11" s="29" t="s">
        <v>67</v>
      </c>
      <c r="B11" s="30">
        <v>1746166.95</v>
      </c>
      <c r="C11" s="30">
        <v>0</v>
      </c>
    </row>
    <row r="12" spans="1:3" ht="15.75">
      <c r="A12" s="29" t="s">
        <v>68</v>
      </c>
      <c r="B12" s="30">
        <v>438128.05</v>
      </c>
      <c r="C12" s="30">
        <v>0</v>
      </c>
    </row>
    <row r="13" spans="1:3" ht="15.75">
      <c r="A13" s="29" t="s">
        <v>69</v>
      </c>
      <c r="B13" s="30">
        <v>113711.22</v>
      </c>
      <c r="C13" s="30">
        <v>0</v>
      </c>
    </row>
    <row r="14" spans="1:3" ht="15.75">
      <c r="A14" s="29" t="s">
        <v>70</v>
      </c>
      <c r="B14" s="30">
        <v>209021.53</v>
      </c>
      <c r="C14" s="30">
        <v>0</v>
      </c>
    </row>
    <row r="15" spans="1:3" ht="15.75">
      <c r="A15" s="29" t="s">
        <v>71</v>
      </c>
      <c r="B15" s="30">
        <v>642928.02</v>
      </c>
      <c r="C15" s="30">
        <v>0</v>
      </c>
    </row>
    <row r="16" spans="1:3" ht="15.75">
      <c r="A16" s="29" t="s">
        <v>72</v>
      </c>
      <c r="B16" s="30">
        <v>186639.82</v>
      </c>
      <c r="C16" s="30">
        <v>0</v>
      </c>
    </row>
    <row r="17" spans="1:3" ht="15.75">
      <c r="A17" s="29" t="s">
        <v>73</v>
      </c>
      <c r="B17" s="30">
        <v>906490.921</v>
      </c>
      <c r="C17" s="30">
        <v>0</v>
      </c>
    </row>
    <row r="18" spans="1:3" ht="15.75">
      <c r="A18" s="29" t="s">
        <v>127</v>
      </c>
      <c r="B18" s="30">
        <v>254270.51</v>
      </c>
      <c r="C18" s="30">
        <v>0</v>
      </c>
    </row>
    <row r="19" spans="1:3" ht="15.75">
      <c r="A19" s="29" t="s">
        <v>74</v>
      </c>
      <c r="B19" s="30">
        <v>6704.76</v>
      </c>
      <c r="C19" s="30">
        <v>0</v>
      </c>
    </row>
    <row r="20" spans="1:3" ht="15.75">
      <c r="A20" s="29" t="s">
        <v>75</v>
      </c>
      <c r="B20" s="30">
        <v>23111197.89</v>
      </c>
      <c r="C20" s="30">
        <v>0</v>
      </c>
    </row>
    <row r="21" spans="1:3" ht="15.75">
      <c r="A21" s="29" t="s">
        <v>76</v>
      </c>
      <c r="B21" s="30">
        <v>0</v>
      </c>
      <c r="C21" s="30">
        <v>0</v>
      </c>
    </row>
    <row r="22" spans="1:3" ht="15.75">
      <c r="A22" s="29" t="s">
        <v>77</v>
      </c>
      <c r="B22" s="30">
        <v>0</v>
      </c>
      <c r="C22" s="30">
        <v>0</v>
      </c>
    </row>
    <row r="23" spans="1:4" ht="15.75">
      <c r="A23" s="29" t="s">
        <v>78</v>
      </c>
      <c r="B23" s="30">
        <v>1361759.77</v>
      </c>
      <c r="C23" s="30">
        <v>4230419.15</v>
      </c>
      <c r="D23" s="31">
        <f>B23-C23</f>
        <v>-2868659.3800000004</v>
      </c>
    </row>
    <row r="24" spans="1:4" ht="15.75">
      <c r="A24" s="29" t="s">
        <v>79</v>
      </c>
      <c r="B24" s="30">
        <v>2978810.45</v>
      </c>
      <c r="C24" s="30">
        <v>176188.49</v>
      </c>
      <c r="D24" s="31">
        <f>B24-C24</f>
        <v>2802621.96</v>
      </c>
    </row>
    <row r="25" spans="1:3" ht="15.75">
      <c r="A25" s="29" t="s">
        <v>80</v>
      </c>
      <c r="B25" s="30">
        <v>3402442.94</v>
      </c>
      <c r="C25" s="30">
        <v>0</v>
      </c>
    </row>
    <row r="26" spans="1:3" ht="15.75">
      <c r="A26" s="29" t="s">
        <v>81</v>
      </c>
      <c r="B26" s="30">
        <v>792260</v>
      </c>
      <c r="C26" s="30">
        <v>0</v>
      </c>
    </row>
    <row r="27" spans="1:3" ht="15.75">
      <c r="A27" s="29" t="s">
        <v>82</v>
      </c>
      <c r="B27" s="30">
        <v>404961.82</v>
      </c>
      <c r="C27" s="30">
        <v>0</v>
      </c>
    </row>
    <row r="28" spans="1:3" ht="15.75">
      <c r="A28" s="29" t="s">
        <v>83</v>
      </c>
      <c r="B28" s="30">
        <v>36904.54</v>
      </c>
      <c r="C28" s="30">
        <v>0</v>
      </c>
    </row>
    <row r="29" spans="1:3" ht="15.75">
      <c r="A29" s="29" t="s">
        <v>84</v>
      </c>
      <c r="B29" s="30">
        <v>0</v>
      </c>
      <c r="C29" s="30">
        <v>2760987.08</v>
      </c>
    </row>
    <row r="30" spans="1:3" ht="15.75">
      <c r="A30" s="29" t="s">
        <v>85</v>
      </c>
      <c r="B30" s="30">
        <v>421206.73</v>
      </c>
      <c r="C30" s="30">
        <v>0</v>
      </c>
    </row>
    <row r="31" spans="1:3" ht="15.75">
      <c r="A31" s="29" t="s">
        <v>86</v>
      </c>
      <c r="B31" s="30">
        <v>29789.61</v>
      </c>
      <c r="C31" s="30">
        <v>0</v>
      </c>
    </row>
    <row r="32" spans="1:3" ht="15.75">
      <c r="A32" s="29" t="s">
        <v>87</v>
      </c>
      <c r="B32" s="30">
        <v>20513.12</v>
      </c>
      <c r="C32" s="30">
        <v>0</v>
      </c>
    </row>
    <row r="33" spans="1:3" ht="15.75">
      <c r="A33" s="29" t="s">
        <v>125</v>
      </c>
      <c r="B33" s="30">
        <v>0</v>
      </c>
      <c r="C33" s="30">
        <v>0</v>
      </c>
    </row>
    <row r="34" spans="1:3" ht="15.75">
      <c r="A34" s="29" t="s">
        <v>88</v>
      </c>
      <c r="B34" s="30">
        <v>0</v>
      </c>
      <c r="C34" s="30">
        <v>399957.22</v>
      </c>
    </row>
    <row r="35" spans="1:3" ht="15.75">
      <c r="A35" s="29" t="s">
        <v>89</v>
      </c>
      <c r="B35" s="30">
        <v>0</v>
      </c>
      <c r="C35" s="30">
        <v>195375.97</v>
      </c>
    </row>
    <row r="36" spans="1:3" ht="15.75">
      <c r="A36" s="29" t="s">
        <v>90</v>
      </c>
      <c r="B36" s="30">
        <v>0</v>
      </c>
      <c r="C36" s="30">
        <v>1432821.02</v>
      </c>
    </row>
    <row r="37" spans="1:3" ht="15.75">
      <c r="A37" s="29" t="s">
        <v>91</v>
      </c>
      <c r="B37" s="30">
        <v>7345</v>
      </c>
      <c r="C37" s="30">
        <v>0</v>
      </c>
    </row>
    <row r="38" spans="1:3" ht="15.75">
      <c r="A38" s="29" t="s">
        <v>92</v>
      </c>
      <c r="B38" s="30">
        <v>603.99</v>
      </c>
      <c r="C38" s="30">
        <v>0</v>
      </c>
    </row>
    <row r="39" spans="1:4" ht="15.75">
      <c r="A39" s="29" t="s">
        <v>93</v>
      </c>
      <c r="B39" s="30">
        <v>0</v>
      </c>
      <c r="C39" s="32">
        <v>0</v>
      </c>
      <c r="D39" s="31"/>
    </row>
    <row r="40" spans="1:4" ht="15.75">
      <c r="A40" s="29" t="s">
        <v>94</v>
      </c>
      <c r="B40" s="30">
        <v>0</v>
      </c>
      <c r="C40" s="30">
        <v>157550.19</v>
      </c>
      <c r="D40" s="31"/>
    </row>
    <row r="41" spans="1:4" ht="15.75">
      <c r="A41" s="29" t="s">
        <v>95</v>
      </c>
      <c r="B41" s="30">
        <v>1925.09</v>
      </c>
      <c r="C41" s="30">
        <v>0</v>
      </c>
      <c r="D41" s="31"/>
    </row>
    <row r="42" spans="1:4" ht="15.75">
      <c r="A42" s="29" t="s">
        <v>96</v>
      </c>
      <c r="B42" s="30">
        <v>0.25</v>
      </c>
      <c r="C42" s="30">
        <v>0</v>
      </c>
      <c r="D42" s="31"/>
    </row>
    <row r="43" spans="1:4" ht="15.75">
      <c r="A43" s="29" t="s">
        <v>97</v>
      </c>
      <c r="B43" s="30">
        <v>0</v>
      </c>
      <c r="C43" s="30">
        <v>22157</v>
      </c>
      <c r="D43" s="31"/>
    </row>
    <row r="44" spans="1:3" ht="15.75">
      <c r="A44" s="29" t="s">
        <v>98</v>
      </c>
      <c r="B44" s="30">
        <v>5.84</v>
      </c>
      <c r="C44" s="30">
        <v>0</v>
      </c>
    </row>
    <row r="45" spans="1:3" ht="15.75">
      <c r="A45" s="29" t="s">
        <v>99</v>
      </c>
      <c r="B45" s="30">
        <v>0</v>
      </c>
      <c r="C45" s="30">
        <v>52192.51</v>
      </c>
    </row>
    <row r="46" spans="1:3" ht="15.75">
      <c r="A46" s="29" t="s">
        <v>100</v>
      </c>
      <c r="B46" s="30">
        <v>0</v>
      </c>
      <c r="C46" s="30">
        <v>106286.98</v>
      </c>
    </row>
    <row r="47" spans="1:3" ht="15.75">
      <c r="A47" s="29" t="s">
        <v>101</v>
      </c>
      <c r="B47" s="30">
        <v>0</v>
      </c>
      <c r="C47" s="30">
        <v>47532.15</v>
      </c>
    </row>
    <row r="48" spans="1:3" ht="15.75">
      <c r="A48" s="29" t="s">
        <v>102</v>
      </c>
      <c r="B48" s="30">
        <v>0</v>
      </c>
      <c r="C48" s="30">
        <v>30750.29</v>
      </c>
    </row>
    <row r="49" spans="1:3" ht="15.75">
      <c r="A49" s="29" t="s">
        <v>170</v>
      </c>
      <c r="B49" s="30">
        <v>0</v>
      </c>
      <c r="C49" s="30">
        <v>294816.14</v>
      </c>
    </row>
    <row r="50" spans="1:3" ht="15.75">
      <c r="A50" s="29" t="s">
        <v>171</v>
      </c>
      <c r="B50" s="30">
        <v>0</v>
      </c>
      <c r="C50" s="30">
        <v>34852.08</v>
      </c>
    </row>
    <row r="51" spans="1:4" ht="15.75">
      <c r="A51" s="29">
        <v>70.1</v>
      </c>
      <c r="B51" s="30">
        <v>956.14</v>
      </c>
      <c r="C51" s="30">
        <v>1761444.5</v>
      </c>
      <c r="D51" s="31">
        <f>C51-B51</f>
        <v>1760488.36</v>
      </c>
    </row>
    <row r="52" spans="1:4" ht="15.75">
      <c r="A52" s="29" t="s">
        <v>103</v>
      </c>
      <c r="B52" s="30">
        <v>20064.32</v>
      </c>
      <c r="C52" s="30">
        <v>4254.86</v>
      </c>
      <c r="D52" s="31">
        <f>C52-B52</f>
        <v>-15809.46</v>
      </c>
    </row>
    <row r="53" spans="1:4" ht="15.75">
      <c r="A53" s="29" t="s">
        <v>104</v>
      </c>
      <c r="B53" s="30">
        <v>275675</v>
      </c>
      <c r="C53" s="30">
        <v>0</v>
      </c>
      <c r="D53" s="31">
        <f>C53-B53</f>
        <v>-275675</v>
      </c>
    </row>
    <row r="54" spans="1:3" ht="15.75">
      <c r="A54" s="29" t="s">
        <v>105</v>
      </c>
      <c r="B54" s="30">
        <v>0</v>
      </c>
      <c r="C54" s="30">
        <v>0</v>
      </c>
    </row>
    <row r="55" spans="1:3" ht="15.75">
      <c r="A55" s="29" t="s">
        <v>106</v>
      </c>
      <c r="B55" s="30">
        <v>0</v>
      </c>
      <c r="C55" s="30">
        <v>0</v>
      </c>
    </row>
    <row r="56" spans="1:3" ht="15.75">
      <c r="A56" s="29" t="s">
        <v>107</v>
      </c>
      <c r="B56" s="30">
        <v>0</v>
      </c>
      <c r="C56" s="30">
        <v>1222.3</v>
      </c>
    </row>
    <row r="57" spans="1:3" ht="15.75">
      <c r="A57" s="29" t="s">
        <v>123</v>
      </c>
      <c r="B57" s="30">
        <v>0</v>
      </c>
      <c r="C57" s="30">
        <v>0</v>
      </c>
    </row>
    <row r="58" spans="1:3" ht="15.75">
      <c r="A58" s="29" t="s">
        <v>142</v>
      </c>
      <c r="B58" s="30">
        <v>0</v>
      </c>
      <c r="C58" s="30">
        <v>533165.11</v>
      </c>
    </row>
    <row r="59" spans="1:4" ht="15.75">
      <c r="A59" s="29" t="s">
        <v>108</v>
      </c>
      <c r="B59" s="30">
        <v>0</v>
      </c>
      <c r="C59" s="30">
        <v>0</v>
      </c>
      <c r="D59" s="31"/>
    </row>
    <row r="60" spans="1:4" ht="15.75">
      <c r="A60" s="29" t="s">
        <v>109</v>
      </c>
      <c r="B60" s="30">
        <v>138202.52</v>
      </c>
      <c r="C60" s="30">
        <v>81884.36</v>
      </c>
      <c r="D60" s="31">
        <f>B60-C60</f>
        <v>56318.15999999999</v>
      </c>
    </row>
    <row r="61" spans="1:3" ht="15.75">
      <c r="A61" s="29" t="s">
        <v>126</v>
      </c>
      <c r="B61" s="30">
        <v>0</v>
      </c>
      <c r="C61" s="30">
        <v>0</v>
      </c>
    </row>
    <row r="62" spans="1:3" ht="15.75">
      <c r="A62" s="29" t="s">
        <v>143</v>
      </c>
      <c r="B62" s="30">
        <v>12095</v>
      </c>
      <c r="C62" s="30">
        <v>0</v>
      </c>
    </row>
    <row r="63" spans="1:3" ht="15.75">
      <c r="A63" s="29" t="s">
        <v>110</v>
      </c>
      <c r="B63" s="30">
        <v>0</v>
      </c>
      <c r="C63" s="33">
        <v>12173070</v>
      </c>
    </row>
    <row r="64" spans="1:3" ht="15.75">
      <c r="A64" s="29" t="s">
        <v>111</v>
      </c>
      <c r="B64" s="34">
        <v>0</v>
      </c>
      <c r="C64" s="35">
        <v>1825961</v>
      </c>
    </row>
    <row r="65" spans="1:3" ht="15.75">
      <c r="A65" s="29" t="s">
        <v>112</v>
      </c>
      <c r="B65" s="30">
        <v>0</v>
      </c>
      <c r="C65" s="35">
        <v>21620050.62</v>
      </c>
    </row>
    <row r="66" spans="1:3" ht="15.75">
      <c r="A66" s="29" t="s">
        <v>113</v>
      </c>
      <c r="B66" s="30">
        <v>0</v>
      </c>
      <c r="C66" s="35">
        <v>24520744.89</v>
      </c>
    </row>
    <row r="67" spans="1:3" ht="15.75">
      <c r="A67" s="29" t="s">
        <v>144</v>
      </c>
      <c r="B67" s="30">
        <v>0</v>
      </c>
      <c r="C67" s="35">
        <v>0</v>
      </c>
    </row>
    <row r="68" spans="1:3" ht="15.75">
      <c r="A68" s="29" t="s">
        <v>145</v>
      </c>
      <c r="B68" s="30">
        <v>0</v>
      </c>
      <c r="C68" s="35">
        <v>0</v>
      </c>
    </row>
    <row r="69" spans="1:3" ht="15.75">
      <c r="A69" s="29" t="s">
        <v>146</v>
      </c>
      <c r="B69" s="30">
        <v>0</v>
      </c>
      <c r="C69" s="35">
        <v>0</v>
      </c>
    </row>
    <row r="70" spans="1:4" ht="15.75">
      <c r="A70" s="29" t="s">
        <v>147</v>
      </c>
      <c r="B70" s="30">
        <v>0</v>
      </c>
      <c r="C70" s="35">
        <v>0</v>
      </c>
      <c r="D70" s="36"/>
    </row>
    <row r="71" spans="1:3" ht="15.75">
      <c r="A71" s="29" t="s">
        <v>148</v>
      </c>
      <c r="B71" s="30">
        <v>0</v>
      </c>
      <c r="C71" s="35">
        <v>0</v>
      </c>
    </row>
    <row r="72" spans="1:3" ht="15.75">
      <c r="A72" s="29" t="s">
        <v>149</v>
      </c>
      <c r="B72" s="30">
        <v>0</v>
      </c>
      <c r="C72" s="35">
        <v>0</v>
      </c>
    </row>
    <row r="73" spans="1:3" ht="15.75">
      <c r="A73" s="29" t="s">
        <v>150</v>
      </c>
      <c r="B73" s="30">
        <v>0</v>
      </c>
      <c r="C73" s="35">
        <v>0</v>
      </c>
    </row>
    <row r="74" spans="1:3" ht="15.75">
      <c r="A74" s="29" t="s">
        <v>151</v>
      </c>
      <c r="B74" s="30">
        <v>0</v>
      </c>
      <c r="C74" s="35">
        <v>0</v>
      </c>
    </row>
    <row r="75" spans="1:3" ht="15.75">
      <c r="A75" s="29" t="s">
        <v>152</v>
      </c>
      <c r="B75" s="30">
        <v>0</v>
      </c>
      <c r="C75" s="35">
        <v>0</v>
      </c>
    </row>
    <row r="76" spans="1:3" ht="15.75">
      <c r="A76" s="29" t="s">
        <v>153</v>
      </c>
      <c r="B76" s="30">
        <v>0</v>
      </c>
      <c r="C76" s="35">
        <v>0</v>
      </c>
    </row>
    <row r="77" spans="1:3" ht="15.75">
      <c r="A77" s="29" t="s">
        <v>154</v>
      </c>
      <c r="B77" s="30">
        <v>0</v>
      </c>
      <c r="C77" s="35">
        <v>0</v>
      </c>
    </row>
    <row r="78" spans="1:3" ht="15.75">
      <c r="A78" s="29" t="s">
        <v>155</v>
      </c>
      <c r="B78" s="30">
        <v>0</v>
      </c>
      <c r="C78" s="35">
        <v>0</v>
      </c>
    </row>
    <row r="79" spans="1:3" ht="15.75">
      <c r="A79" s="29" t="s">
        <v>156</v>
      </c>
      <c r="B79" s="30">
        <v>0</v>
      </c>
      <c r="C79" s="35">
        <v>0</v>
      </c>
    </row>
    <row r="80" spans="1:3" ht="15.75">
      <c r="A80" s="29" t="s">
        <v>157</v>
      </c>
      <c r="B80" s="30">
        <v>0</v>
      </c>
      <c r="C80" s="35">
        <v>0</v>
      </c>
    </row>
    <row r="81" spans="1:3" ht="15.75">
      <c r="A81" s="29" t="s">
        <v>158</v>
      </c>
      <c r="B81" s="30">
        <v>0</v>
      </c>
      <c r="C81" s="35">
        <v>0</v>
      </c>
    </row>
    <row r="82" spans="1:3" ht="15.75">
      <c r="A82" s="29" t="s">
        <v>159</v>
      </c>
      <c r="B82" s="30">
        <v>0</v>
      </c>
      <c r="C82" s="35">
        <v>0</v>
      </c>
    </row>
    <row r="83" spans="1:3" ht="15.75">
      <c r="A83" s="29" t="s">
        <v>160</v>
      </c>
      <c r="B83" s="30">
        <v>0</v>
      </c>
      <c r="C83" s="35">
        <v>0</v>
      </c>
    </row>
    <row r="84" spans="1:3" ht="15.75">
      <c r="A84" s="29" t="s">
        <v>161</v>
      </c>
      <c r="B84" s="30">
        <v>0</v>
      </c>
      <c r="C84" s="35">
        <v>0</v>
      </c>
    </row>
    <row r="85" spans="1:3" ht="15.75">
      <c r="A85" s="29" t="s">
        <v>162</v>
      </c>
      <c r="B85" s="30">
        <v>0</v>
      </c>
      <c r="C85" s="35">
        <v>0</v>
      </c>
    </row>
    <row r="86" spans="1:3" ht="15.75">
      <c r="A86" s="29" t="s">
        <v>163</v>
      </c>
      <c r="B86" s="30">
        <v>0</v>
      </c>
      <c r="C86" s="35">
        <v>0</v>
      </c>
    </row>
    <row r="87" spans="1:3" ht="15.75">
      <c r="A87" s="29" t="s">
        <v>114</v>
      </c>
      <c r="B87" s="30">
        <v>0</v>
      </c>
      <c r="C87" s="35">
        <v>0</v>
      </c>
    </row>
    <row r="88" spans="1:3" ht="15.75">
      <c r="A88" s="29" t="s">
        <v>115</v>
      </c>
      <c r="B88" s="30">
        <v>189613.36</v>
      </c>
      <c r="C88" s="35">
        <v>0</v>
      </c>
    </row>
    <row r="89" spans="1:3" ht="15.75">
      <c r="A89" s="29" t="s">
        <v>116</v>
      </c>
      <c r="B89" s="30">
        <v>343278.9</v>
      </c>
      <c r="C89" s="35">
        <v>0</v>
      </c>
    </row>
    <row r="90" spans="1:3" ht="15.75">
      <c r="A90" s="29" t="s">
        <v>117</v>
      </c>
      <c r="B90" s="30">
        <v>0</v>
      </c>
      <c r="C90" s="35">
        <v>0</v>
      </c>
    </row>
    <row r="91" spans="1:3" ht="15.75">
      <c r="A91" s="29" t="s">
        <v>118</v>
      </c>
      <c r="B91" s="30">
        <v>0</v>
      </c>
      <c r="C91" s="35">
        <v>0</v>
      </c>
    </row>
    <row r="92" spans="1:3" ht="15.75">
      <c r="A92" s="29" t="s">
        <v>120</v>
      </c>
      <c r="B92" s="30">
        <v>0</v>
      </c>
      <c r="C92" s="35">
        <v>0</v>
      </c>
    </row>
    <row r="93" spans="1:3" ht="15.75">
      <c r="A93" s="29" t="s">
        <v>121</v>
      </c>
      <c r="B93" s="30">
        <v>0</v>
      </c>
      <c r="C93" s="35">
        <v>0</v>
      </c>
    </row>
    <row r="94" spans="1:3" ht="15.75">
      <c r="A94" s="29" t="s">
        <v>122</v>
      </c>
      <c r="B94" s="30">
        <v>0</v>
      </c>
      <c r="C94" s="35">
        <v>0</v>
      </c>
    </row>
    <row r="95" spans="1:3" ht="15.75">
      <c r="A95" s="29" t="s">
        <v>119</v>
      </c>
      <c r="B95" s="30">
        <v>0</v>
      </c>
      <c r="C95" s="35">
        <v>0</v>
      </c>
    </row>
    <row r="96" spans="1:3" ht="15.75">
      <c r="A96" s="29" t="s">
        <v>166</v>
      </c>
      <c r="B96" s="30">
        <v>122345.51</v>
      </c>
      <c r="C96" s="35">
        <v>0</v>
      </c>
    </row>
    <row r="97" spans="1:3" ht="15.75">
      <c r="A97" s="29" t="s">
        <v>167</v>
      </c>
      <c r="B97" s="30">
        <v>0</v>
      </c>
      <c r="C97" s="35">
        <v>248642.13</v>
      </c>
    </row>
    <row r="98" spans="1:3" ht="15.75">
      <c r="A98" s="29" t="s">
        <v>124</v>
      </c>
      <c r="B98" s="30">
        <v>0</v>
      </c>
      <c r="C98" s="35">
        <v>3673540.05</v>
      </c>
    </row>
    <row r="99" spans="1:3" ht="15.75">
      <c r="A99" s="29" t="s">
        <v>165</v>
      </c>
      <c r="B99" s="30">
        <v>2438280.44</v>
      </c>
      <c r="C99" s="30">
        <v>0</v>
      </c>
    </row>
    <row r="100" spans="1:4" ht="15">
      <c r="A100" s="37" t="s">
        <v>128</v>
      </c>
      <c r="B100" s="30">
        <f>SUM(B6:B99)</f>
        <v>102027027.881</v>
      </c>
      <c r="C100" s="30">
        <f>SUM(C6:C99)</f>
        <v>102027027.87999998</v>
      </c>
      <c r="D100" s="31"/>
    </row>
    <row r="101" ht="15">
      <c r="C101" s="31"/>
    </row>
    <row r="102" spans="2:3" ht="15">
      <c r="B102" s="31"/>
      <c r="C102" s="38"/>
    </row>
    <row r="103" spans="2:3" ht="15">
      <c r="B103" s="31">
        <f>B100-C7-B71-B72-B73-B74-B75-B76-B77-B78-B79-B80-B81-B82-B83-B84-B85-B91-B92-B93-B95</f>
        <v>76385866.09099999</v>
      </c>
      <c r="C103" s="38">
        <f>C100-C7-C67-C68-C69-C70-C80-C81-C83-C85-B91-B92-B93-B95</f>
        <v>76385866.08999997</v>
      </c>
    </row>
    <row r="104" spans="2:3" ht="15">
      <c r="B104" s="31"/>
      <c r="C104" s="38" t="s">
        <v>129</v>
      </c>
    </row>
    <row r="105" ht="15">
      <c r="C105" s="38">
        <f>B103-C103</f>
        <v>0.0010000169277191162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432"/>
  <sheetViews>
    <sheetView tabSelected="1" view="pageBreakPreview" zoomScaleSheetLayoutView="100" workbookViewId="0" topLeftCell="A1">
      <selection activeCell="AN19" sqref="AN19"/>
    </sheetView>
  </sheetViews>
  <sheetFormatPr defaultColWidth="9.140625" defaultRowHeight="15" customHeight="1"/>
  <cols>
    <col min="1" max="1" width="1.1484375" style="1" customWidth="1"/>
    <col min="2" max="2" width="2.8515625" style="1" customWidth="1"/>
    <col min="3" max="3" width="1.1484375" style="1" customWidth="1"/>
    <col min="4" max="4" width="0.9921875" style="1" customWidth="1"/>
    <col min="5" max="5" width="2.7109375" style="1" customWidth="1"/>
    <col min="6" max="6" width="3.00390625" style="1" customWidth="1"/>
    <col min="7" max="7" width="0.5625" style="1" customWidth="1"/>
    <col min="8" max="8" width="2.57421875" style="1" customWidth="1"/>
    <col min="9" max="9" width="0.5625" style="1" customWidth="1"/>
    <col min="10" max="10" width="2.00390625" style="1" customWidth="1"/>
    <col min="11" max="11" width="0.5625" style="1" customWidth="1"/>
    <col min="12" max="12" width="5.28125" style="1" customWidth="1"/>
    <col min="13" max="13" width="2.140625" style="1" customWidth="1"/>
    <col min="14" max="15" width="2.7109375" style="1" customWidth="1"/>
    <col min="16" max="16" width="3.140625" style="1" customWidth="1"/>
    <col min="17" max="17" width="3.00390625" style="1" customWidth="1"/>
    <col min="18" max="18" width="1.57421875" style="1" customWidth="1"/>
    <col min="19" max="19" width="3.7109375" style="1" customWidth="1"/>
    <col min="20" max="20" width="1.8515625" style="1" customWidth="1"/>
    <col min="21" max="21" width="1.421875" style="1" customWidth="1"/>
    <col min="22" max="22" width="2.57421875" style="1" customWidth="1"/>
    <col min="23" max="23" width="2.140625" style="1" customWidth="1"/>
    <col min="24" max="24" width="2.57421875" style="1" customWidth="1"/>
    <col min="25" max="25" width="8.28125" style="1" customWidth="1"/>
    <col min="26" max="26" width="2.421875" style="1" customWidth="1"/>
    <col min="27" max="27" width="3.421875" style="1" customWidth="1"/>
    <col min="28" max="28" width="1.421875" style="1" customWidth="1"/>
    <col min="29" max="29" width="2.421875" style="1" customWidth="1"/>
    <col min="30" max="30" width="1.8515625" style="1" customWidth="1"/>
    <col min="31" max="31" width="1.1484375" style="1" customWidth="1"/>
    <col min="32" max="32" width="2.7109375" style="1" customWidth="1"/>
    <col min="33" max="33" width="1.28515625" style="1" customWidth="1"/>
    <col min="34" max="34" width="1.57421875" style="1" customWidth="1"/>
    <col min="35" max="35" width="3.7109375" style="1" customWidth="1"/>
    <col min="36" max="36" width="2.57421875" style="1" customWidth="1"/>
    <col min="37" max="37" width="1.421875" style="1" customWidth="1"/>
    <col min="38" max="38" width="0.85546875" style="1" customWidth="1"/>
    <col min="39" max="39" width="0.5625" style="1" customWidth="1"/>
    <col min="40" max="40" width="4.140625" style="1" customWidth="1"/>
    <col min="41" max="41" width="4.00390625" style="1" customWidth="1"/>
    <col min="42" max="42" width="3.421875" style="1" customWidth="1"/>
    <col min="43" max="43" width="3.28125" style="1" customWidth="1"/>
    <col min="44" max="44" width="2.57421875" style="1" customWidth="1"/>
    <col min="45" max="45" width="4.00390625" style="1" customWidth="1"/>
    <col min="46" max="46" width="2.00390625" style="1" customWidth="1"/>
    <col min="47" max="16384" width="9.140625" style="1" customWidth="1"/>
  </cols>
  <sheetData>
    <row r="1" s="2" customFormat="1" ht="12.75" customHeight="1"/>
    <row r="2" s="2" customFormat="1" ht="12.75" customHeight="1">
      <c r="Z2" s="3"/>
    </row>
    <row r="3" ht="12.75" customHeight="1">
      <c r="Z3" s="3"/>
    </row>
    <row r="4" spans="1:45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6:45" ht="14.25" customHeight="1" thickBot="1">
      <c r="P5" s="21" t="s">
        <v>59</v>
      </c>
      <c r="AN5" s="112" t="s">
        <v>13</v>
      </c>
      <c r="AO5" s="113"/>
      <c r="AP5" s="113"/>
      <c r="AQ5" s="113"/>
      <c r="AR5" s="113"/>
      <c r="AS5" s="114"/>
    </row>
    <row r="6" spans="29:45" s="2" customFormat="1" ht="21" customHeight="1">
      <c r="AC6" s="107" t="s">
        <v>11</v>
      </c>
      <c r="AD6" s="107"/>
      <c r="AE6" s="107"/>
      <c r="AF6" s="107"/>
      <c r="AG6" s="107"/>
      <c r="AH6" s="107"/>
      <c r="AI6" s="107"/>
      <c r="AJ6" s="107"/>
      <c r="AK6" s="107"/>
      <c r="AL6" s="107"/>
      <c r="AN6" s="102" t="s">
        <v>14</v>
      </c>
      <c r="AO6" s="103"/>
      <c r="AP6" s="103"/>
      <c r="AQ6" s="103"/>
      <c r="AR6" s="103"/>
      <c r="AS6" s="104"/>
    </row>
    <row r="7" spans="12:45" s="2" customFormat="1" ht="21" customHeight="1">
      <c r="L7" s="16" t="s">
        <v>8</v>
      </c>
      <c r="M7" s="52" t="s">
        <v>177</v>
      </c>
      <c r="N7" s="52"/>
      <c r="O7" s="52"/>
      <c r="P7" s="52"/>
      <c r="Q7" s="52"/>
      <c r="R7" s="52"/>
      <c r="S7" s="2">
        <v>200</v>
      </c>
      <c r="T7" s="5">
        <v>7</v>
      </c>
      <c r="U7" s="2" t="s">
        <v>9</v>
      </c>
      <c r="AA7" s="107" t="s">
        <v>10</v>
      </c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N7" s="105" t="s">
        <v>180</v>
      </c>
      <c r="AO7" s="106"/>
      <c r="AP7" s="106" t="s">
        <v>178</v>
      </c>
      <c r="AQ7" s="106"/>
      <c r="AR7" s="106" t="s">
        <v>179</v>
      </c>
      <c r="AS7" s="108"/>
    </row>
    <row r="8" spans="1:45" s="2" customFormat="1" ht="21" customHeight="1">
      <c r="A8" s="2" t="s">
        <v>0</v>
      </c>
      <c r="G8" s="49" t="s">
        <v>134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107" t="s">
        <v>5</v>
      </c>
      <c r="AJ8" s="107"/>
      <c r="AK8" s="107"/>
      <c r="AL8" s="107"/>
      <c r="AN8" s="105" t="s">
        <v>130</v>
      </c>
      <c r="AO8" s="106"/>
      <c r="AP8" s="106"/>
      <c r="AQ8" s="106"/>
      <c r="AR8" s="106"/>
      <c r="AS8" s="108"/>
    </row>
    <row r="9" spans="1:45" s="2" customFormat="1" ht="21" customHeight="1">
      <c r="A9" s="2" t="s">
        <v>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J9" s="107" t="s">
        <v>6</v>
      </c>
      <c r="AK9" s="107"/>
      <c r="AL9" s="107"/>
      <c r="AN9" s="105" t="s">
        <v>131</v>
      </c>
      <c r="AO9" s="106"/>
      <c r="AP9" s="106"/>
      <c r="AQ9" s="106"/>
      <c r="AR9" s="106"/>
      <c r="AS9" s="108"/>
    </row>
    <row r="10" spans="1:45" s="2" customFormat="1" ht="21" customHeight="1">
      <c r="A10" s="2" t="s">
        <v>2</v>
      </c>
      <c r="J10" s="49" t="s">
        <v>135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107" t="s">
        <v>132</v>
      </c>
      <c r="AJ10" s="107"/>
      <c r="AK10" s="107"/>
      <c r="AL10" s="107"/>
      <c r="AN10" s="105" t="s">
        <v>133</v>
      </c>
      <c r="AO10" s="106"/>
      <c r="AP10" s="106"/>
      <c r="AQ10" s="106"/>
      <c r="AR10" s="106"/>
      <c r="AS10" s="108"/>
    </row>
    <row r="11" spans="1:45" s="2" customFormat="1" ht="21" customHeight="1">
      <c r="A11" s="2" t="s">
        <v>3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4"/>
      <c r="AH11" s="4"/>
      <c r="AN11" s="105" t="s">
        <v>137</v>
      </c>
      <c r="AO11" s="106"/>
      <c r="AP11" s="106"/>
      <c r="AQ11" s="106" t="s">
        <v>138</v>
      </c>
      <c r="AR11" s="106"/>
      <c r="AS11" s="108"/>
    </row>
    <row r="12" spans="1:45" s="2" customFormat="1" ht="21" customHeight="1">
      <c r="A12" s="49" t="s">
        <v>136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107" t="s">
        <v>7</v>
      </c>
      <c r="AF12" s="107"/>
      <c r="AG12" s="107"/>
      <c r="AH12" s="107"/>
      <c r="AI12" s="107"/>
      <c r="AJ12" s="107"/>
      <c r="AK12" s="107"/>
      <c r="AL12" s="107"/>
      <c r="AN12" s="105"/>
      <c r="AO12" s="106"/>
      <c r="AP12" s="106"/>
      <c r="AQ12" s="106"/>
      <c r="AR12" s="106"/>
      <c r="AS12" s="108"/>
    </row>
    <row r="13" spans="1:45" s="2" customFormat="1" ht="21" customHeight="1" thickBot="1">
      <c r="A13" s="2" t="s">
        <v>172</v>
      </c>
      <c r="AD13" s="4"/>
      <c r="AI13" s="107" t="s">
        <v>12</v>
      </c>
      <c r="AJ13" s="107"/>
      <c r="AK13" s="107"/>
      <c r="AL13" s="107"/>
      <c r="AN13" s="97" t="s">
        <v>52</v>
      </c>
      <c r="AO13" s="95"/>
      <c r="AP13" s="95"/>
      <c r="AQ13" s="95"/>
      <c r="AR13" s="95"/>
      <c r="AS13" s="96"/>
    </row>
    <row r="14" spans="1:38" s="2" customFormat="1" ht="21" customHeight="1">
      <c r="A14" s="2" t="s">
        <v>4</v>
      </c>
      <c r="E14" s="49" t="s">
        <v>173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"/>
    </row>
    <row r="15" spans="1:38" s="2" customFormat="1" ht="21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"/>
    </row>
    <row r="16" s="2" customFormat="1" ht="3.75" customHeight="1" thickBot="1"/>
    <row r="17" spans="28:45" s="2" customFormat="1" ht="15" customHeight="1">
      <c r="AB17" s="7" t="s">
        <v>16</v>
      </c>
      <c r="AC17" s="7"/>
      <c r="AD17" s="7"/>
      <c r="AE17" s="7"/>
      <c r="AF17" s="7"/>
      <c r="AG17" s="7"/>
      <c r="AH17" s="7"/>
      <c r="AI17" s="7"/>
      <c r="AN17" s="109" t="s">
        <v>203</v>
      </c>
      <c r="AO17" s="110"/>
      <c r="AP17" s="110"/>
      <c r="AQ17" s="110"/>
      <c r="AR17" s="110"/>
      <c r="AS17" s="111"/>
    </row>
    <row r="18" spans="28:45" s="2" customFormat="1" ht="15" customHeight="1" thickBot="1">
      <c r="AB18" s="7" t="s">
        <v>15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N18" s="99" t="s">
        <v>203</v>
      </c>
      <c r="AO18" s="100"/>
      <c r="AP18" s="100"/>
      <c r="AQ18" s="100"/>
      <c r="AR18" s="100"/>
      <c r="AS18" s="101"/>
    </row>
    <row r="19" s="2" customFormat="1" ht="15" customHeight="1"/>
    <row r="20" spans="1:45" s="2" customFormat="1" ht="27" customHeight="1">
      <c r="A20" s="57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67" t="s">
        <v>21</v>
      </c>
      <c r="AA20" s="67"/>
      <c r="AB20" s="67"/>
      <c r="AC20" s="68" t="s">
        <v>22</v>
      </c>
      <c r="AD20" s="69"/>
      <c r="AE20" s="69"/>
      <c r="AF20" s="69"/>
      <c r="AG20" s="69"/>
      <c r="AH20" s="69"/>
      <c r="AI20" s="69"/>
      <c r="AJ20" s="69"/>
      <c r="AK20" s="70"/>
      <c r="AL20" s="68" t="s">
        <v>24</v>
      </c>
      <c r="AM20" s="69"/>
      <c r="AN20" s="69"/>
      <c r="AO20" s="69"/>
      <c r="AP20" s="69"/>
      <c r="AQ20" s="69"/>
      <c r="AR20" s="69"/>
      <c r="AS20" s="70"/>
    </row>
    <row r="21" spans="1:45" s="2" customFormat="1" ht="12" customHeight="1" thickBot="1">
      <c r="A21" s="45">
        <v>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2"/>
      <c r="Z21" s="65">
        <v>2</v>
      </c>
      <c r="AA21" s="65"/>
      <c r="AB21" s="65"/>
      <c r="AC21" s="65">
        <v>3</v>
      </c>
      <c r="AD21" s="65"/>
      <c r="AE21" s="65"/>
      <c r="AF21" s="65"/>
      <c r="AG21" s="65"/>
      <c r="AH21" s="65"/>
      <c r="AI21" s="65"/>
      <c r="AJ21" s="65"/>
      <c r="AK21" s="65"/>
      <c r="AL21" s="65">
        <v>4</v>
      </c>
      <c r="AM21" s="65"/>
      <c r="AN21" s="65"/>
      <c r="AO21" s="65"/>
      <c r="AP21" s="65"/>
      <c r="AQ21" s="65"/>
      <c r="AR21" s="65"/>
      <c r="AS21" s="65"/>
    </row>
    <row r="22" spans="1:45" s="2" customFormat="1" ht="15" customHeight="1">
      <c r="A22" s="58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92">
        <v>110</v>
      </c>
      <c r="AA22" s="89"/>
      <c r="AB22" s="89"/>
      <c r="AC22" s="89" t="s">
        <v>139</v>
      </c>
      <c r="AD22" s="89"/>
      <c r="AE22" s="89"/>
      <c r="AF22" s="89"/>
      <c r="AG22" s="89"/>
      <c r="AH22" s="89"/>
      <c r="AI22" s="89"/>
      <c r="AJ22" s="89"/>
      <c r="AK22" s="89"/>
      <c r="AL22" s="89" t="s">
        <v>139</v>
      </c>
      <c r="AM22" s="89"/>
      <c r="AN22" s="89"/>
      <c r="AO22" s="89"/>
      <c r="AP22" s="89"/>
      <c r="AQ22" s="89"/>
      <c r="AR22" s="89"/>
      <c r="AS22" s="90"/>
    </row>
    <row r="23" spans="1:45" s="2" customFormat="1" ht="19.5" customHeight="1">
      <c r="A23" s="43" t="s">
        <v>184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64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3"/>
    </row>
    <row r="24" spans="1:45" s="2" customFormat="1" ht="19.5" customHeight="1">
      <c r="A24" s="56" t="s">
        <v>185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4">
        <v>120</v>
      </c>
      <c r="AA24" s="62"/>
      <c r="AB24" s="62"/>
      <c r="AC24" s="98">
        <v>35090</v>
      </c>
      <c r="AD24" s="46"/>
      <c r="AE24" s="46"/>
      <c r="AF24" s="46"/>
      <c r="AG24" s="46"/>
      <c r="AH24" s="46"/>
      <c r="AI24" s="46"/>
      <c r="AJ24" s="46"/>
      <c r="AK24" s="42"/>
      <c r="AL24" s="81">
        <v>42486</v>
      </c>
      <c r="AM24" s="81"/>
      <c r="AN24" s="81"/>
      <c r="AO24" s="81"/>
      <c r="AP24" s="81"/>
      <c r="AQ24" s="81"/>
      <c r="AR24" s="81"/>
      <c r="AS24" s="82"/>
    </row>
    <row r="25" spans="1:45" s="2" customFormat="1" ht="19.5" customHeight="1">
      <c r="A25" s="56" t="s">
        <v>186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4">
        <v>130</v>
      </c>
      <c r="AA25" s="62"/>
      <c r="AB25" s="62"/>
      <c r="AC25" s="80">
        <v>457</v>
      </c>
      <c r="AD25" s="62"/>
      <c r="AE25" s="62"/>
      <c r="AF25" s="62"/>
      <c r="AG25" s="62"/>
      <c r="AH25" s="62"/>
      <c r="AI25" s="62"/>
      <c r="AJ25" s="62"/>
      <c r="AK25" s="62"/>
      <c r="AL25" s="81">
        <v>7231</v>
      </c>
      <c r="AM25" s="81"/>
      <c r="AN25" s="81"/>
      <c r="AO25" s="81"/>
      <c r="AP25" s="81"/>
      <c r="AQ25" s="81"/>
      <c r="AR25" s="81"/>
      <c r="AS25" s="82"/>
    </row>
    <row r="26" spans="1:45" s="2" customFormat="1" ht="19.5" customHeight="1">
      <c r="A26" s="56" t="s">
        <v>187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4">
        <v>135</v>
      </c>
      <c r="AA26" s="62"/>
      <c r="AB26" s="62"/>
      <c r="AC26" s="62" t="s">
        <v>139</v>
      </c>
      <c r="AD26" s="62"/>
      <c r="AE26" s="62"/>
      <c r="AF26" s="62"/>
      <c r="AG26" s="62"/>
      <c r="AH26" s="62"/>
      <c r="AI26" s="62"/>
      <c r="AJ26" s="62"/>
      <c r="AK26" s="62"/>
      <c r="AL26" s="62" t="s">
        <v>139</v>
      </c>
      <c r="AM26" s="62"/>
      <c r="AN26" s="62"/>
      <c r="AO26" s="62"/>
      <c r="AP26" s="62"/>
      <c r="AQ26" s="62"/>
      <c r="AR26" s="62"/>
      <c r="AS26" s="63"/>
    </row>
    <row r="27" spans="1:45" s="2" customFormat="1" ht="19.5" customHeight="1">
      <c r="A27" s="56" t="s">
        <v>188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64">
        <v>140</v>
      </c>
      <c r="AA27" s="62"/>
      <c r="AB27" s="62"/>
      <c r="AC27" s="62" t="s">
        <v>139</v>
      </c>
      <c r="AD27" s="62"/>
      <c r="AE27" s="62"/>
      <c r="AF27" s="62"/>
      <c r="AG27" s="62"/>
      <c r="AH27" s="62"/>
      <c r="AI27" s="62"/>
      <c r="AJ27" s="62"/>
      <c r="AK27" s="62"/>
      <c r="AL27" s="62" t="s">
        <v>139</v>
      </c>
      <c r="AM27" s="62"/>
      <c r="AN27" s="62"/>
      <c r="AO27" s="62"/>
      <c r="AP27" s="62"/>
      <c r="AQ27" s="62"/>
      <c r="AR27" s="62"/>
      <c r="AS27" s="63"/>
    </row>
    <row r="28" spans="1:45" s="2" customFormat="1" ht="19.5" customHeight="1">
      <c r="A28" s="12"/>
      <c r="B28" s="53" t="s">
        <v>168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93">
        <v>145</v>
      </c>
      <c r="AA28" s="46"/>
      <c r="AB28" s="42"/>
      <c r="AC28" s="80">
        <v>121</v>
      </c>
      <c r="AD28" s="80"/>
      <c r="AE28" s="80"/>
      <c r="AF28" s="80"/>
      <c r="AG28" s="80"/>
      <c r="AH28" s="80"/>
      <c r="AI28" s="80"/>
      <c r="AJ28" s="80"/>
      <c r="AK28" s="80"/>
      <c r="AL28" s="80">
        <v>235</v>
      </c>
      <c r="AM28" s="80"/>
      <c r="AN28" s="80"/>
      <c r="AO28" s="80"/>
      <c r="AP28" s="80"/>
      <c r="AQ28" s="80"/>
      <c r="AR28" s="80"/>
      <c r="AS28" s="94"/>
    </row>
    <row r="29" spans="1:45" s="2" customFormat="1" ht="19.5" customHeight="1" thickBot="1">
      <c r="A29" s="54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44"/>
      <c r="Z29" s="97">
        <v>150</v>
      </c>
      <c r="AA29" s="95"/>
      <c r="AB29" s="95"/>
      <c r="AC29" s="95" t="s">
        <v>139</v>
      </c>
      <c r="AD29" s="95"/>
      <c r="AE29" s="95"/>
      <c r="AF29" s="95"/>
      <c r="AG29" s="95"/>
      <c r="AH29" s="95"/>
      <c r="AI29" s="95"/>
      <c r="AJ29" s="95"/>
      <c r="AK29" s="95"/>
      <c r="AL29" s="95" t="s">
        <v>139</v>
      </c>
      <c r="AM29" s="95"/>
      <c r="AN29" s="95"/>
      <c r="AO29" s="95"/>
      <c r="AP29" s="95"/>
      <c r="AQ29" s="95"/>
      <c r="AR29" s="95"/>
      <c r="AS29" s="96"/>
    </row>
    <row r="30" spans="1:45" s="2" customFormat="1" ht="19.5" customHeight="1" thickBot="1">
      <c r="A30" s="11"/>
      <c r="B30" s="19"/>
      <c r="C30" s="5"/>
      <c r="D30" s="19"/>
      <c r="E30" s="18" t="s">
        <v>20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85">
        <v>190</v>
      </c>
      <c r="AA30" s="72"/>
      <c r="AB30" s="72"/>
      <c r="AC30" s="71">
        <f>AC24+AC25+AC28</f>
        <v>35668</v>
      </c>
      <c r="AD30" s="72"/>
      <c r="AE30" s="72"/>
      <c r="AF30" s="72"/>
      <c r="AG30" s="72"/>
      <c r="AH30" s="72"/>
      <c r="AI30" s="72"/>
      <c r="AJ30" s="72"/>
      <c r="AK30" s="72"/>
      <c r="AL30" s="75">
        <f>AL24+AL25+AL28</f>
        <v>49952</v>
      </c>
      <c r="AM30" s="72"/>
      <c r="AN30" s="72"/>
      <c r="AO30" s="72"/>
      <c r="AP30" s="72"/>
      <c r="AQ30" s="72"/>
      <c r="AR30" s="72"/>
      <c r="AS30" s="76"/>
    </row>
    <row r="31" spans="1:45" s="2" customFormat="1" ht="17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  <c r="AA31" s="14"/>
      <c r="AB31" s="1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s="2" customFormat="1" ht="17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4"/>
      <c r="AB32" s="1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="22" customFormat="1" ht="21" customHeight="1">
      <c r="AL33" s="22" t="s">
        <v>56</v>
      </c>
    </row>
    <row r="34" spans="1:45" s="2" customFormat="1" ht="27" customHeight="1">
      <c r="A34" s="57" t="s">
        <v>17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67" t="s">
        <v>21</v>
      </c>
      <c r="AA34" s="67"/>
      <c r="AB34" s="67"/>
      <c r="AC34" s="68" t="s">
        <v>22</v>
      </c>
      <c r="AD34" s="69"/>
      <c r="AE34" s="69"/>
      <c r="AF34" s="69"/>
      <c r="AG34" s="69"/>
      <c r="AH34" s="69"/>
      <c r="AI34" s="69"/>
      <c r="AJ34" s="69"/>
      <c r="AK34" s="70"/>
      <c r="AL34" s="68" t="s">
        <v>24</v>
      </c>
      <c r="AM34" s="69"/>
      <c r="AN34" s="69"/>
      <c r="AO34" s="69"/>
      <c r="AP34" s="69"/>
      <c r="AQ34" s="69"/>
      <c r="AR34" s="69"/>
      <c r="AS34" s="70"/>
    </row>
    <row r="35" spans="1:45" ht="12" customHeight="1" thickBot="1">
      <c r="A35" s="45">
        <v>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2"/>
      <c r="Z35" s="65">
        <v>2</v>
      </c>
      <c r="AA35" s="65"/>
      <c r="AB35" s="65"/>
      <c r="AC35" s="65">
        <v>3</v>
      </c>
      <c r="AD35" s="65"/>
      <c r="AE35" s="65"/>
      <c r="AF35" s="65"/>
      <c r="AG35" s="65"/>
      <c r="AH35" s="65"/>
      <c r="AI35" s="65"/>
      <c r="AJ35" s="65"/>
      <c r="AK35" s="65"/>
      <c r="AL35" s="65">
        <v>4</v>
      </c>
      <c r="AM35" s="65"/>
      <c r="AN35" s="65"/>
      <c r="AO35" s="65"/>
      <c r="AP35" s="65"/>
      <c r="AQ35" s="65"/>
      <c r="AR35" s="65"/>
      <c r="AS35" s="65"/>
    </row>
    <row r="36" spans="1:45" s="2" customFormat="1" ht="15" customHeight="1">
      <c r="A36" s="58" t="s">
        <v>25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92">
        <v>210</v>
      </c>
      <c r="AA36" s="89"/>
      <c r="AB36" s="89"/>
      <c r="AC36" s="91">
        <f>AC38+AC40</f>
        <v>6478</v>
      </c>
      <c r="AD36" s="89"/>
      <c r="AE36" s="89"/>
      <c r="AF36" s="89"/>
      <c r="AG36" s="89"/>
      <c r="AH36" s="89"/>
      <c r="AI36" s="89"/>
      <c r="AJ36" s="89"/>
      <c r="AK36" s="89"/>
      <c r="AL36" s="88">
        <f>AL38+AL40</f>
        <v>10859</v>
      </c>
      <c r="AM36" s="89"/>
      <c r="AN36" s="89"/>
      <c r="AO36" s="89"/>
      <c r="AP36" s="89"/>
      <c r="AQ36" s="89"/>
      <c r="AR36" s="89"/>
      <c r="AS36" s="90"/>
    </row>
    <row r="37" spans="1:45" s="2" customFormat="1" ht="15" customHeight="1">
      <c r="A37" s="43" t="s">
        <v>26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64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3"/>
    </row>
    <row r="38" spans="1:45" s="2" customFormat="1" ht="24.75" customHeight="1">
      <c r="A38" s="9"/>
      <c r="B38" s="8"/>
      <c r="C38" s="8"/>
      <c r="D38" s="61" t="s">
        <v>18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4">
        <v>211</v>
      </c>
      <c r="AA38" s="62"/>
      <c r="AB38" s="62"/>
      <c r="AC38" s="80">
        <v>6013</v>
      </c>
      <c r="AD38" s="62"/>
      <c r="AE38" s="62"/>
      <c r="AF38" s="62"/>
      <c r="AG38" s="62"/>
      <c r="AH38" s="62"/>
      <c r="AI38" s="62"/>
      <c r="AJ38" s="62"/>
      <c r="AK38" s="62"/>
      <c r="AL38" s="81">
        <v>10325</v>
      </c>
      <c r="AM38" s="81"/>
      <c r="AN38" s="81"/>
      <c r="AO38" s="81"/>
      <c r="AP38" s="81"/>
      <c r="AQ38" s="81"/>
      <c r="AR38" s="81"/>
      <c r="AS38" s="82"/>
    </row>
    <row r="39" spans="1:45" s="2" customFormat="1" ht="15" customHeight="1">
      <c r="A39" s="11"/>
      <c r="B39" s="49" t="s">
        <v>189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64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81"/>
      <c r="AM39" s="81"/>
      <c r="AN39" s="81"/>
      <c r="AO39" s="81"/>
      <c r="AP39" s="81"/>
      <c r="AQ39" s="81"/>
      <c r="AR39" s="81"/>
      <c r="AS39" s="82"/>
    </row>
    <row r="40" spans="1:45" s="2" customFormat="1" ht="19.5" customHeight="1">
      <c r="A40" s="12"/>
      <c r="B40" s="53" t="s">
        <v>190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64">
        <v>216</v>
      </c>
      <c r="AA40" s="62"/>
      <c r="AB40" s="62"/>
      <c r="AC40" s="80">
        <v>465</v>
      </c>
      <c r="AD40" s="80"/>
      <c r="AE40" s="80"/>
      <c r="AF40" s="80"/>
      <c r="AG40" s="80"/>
      <c r="AH40" s="80"/>
      <c r="AI40" s="80"/>
      <c r="AJ40" s="80"/>
      <c r="AK40" s="80"/>
      <c r="AL40" s="81">
        <v>534</v>
      </c>
      <c r="AM40" s="81"/>
      <c r="AN40" s="81"/>
      <c r="AO40" s="81"/>
      <c r="AP40" s="81"/>
      <c r="AQ40" s="81"/>
      <c r="AR40" s="81"/>
      <c r="AS40" s="82"/>
    </row>
    <row r="41" spans="1:45" s="2" customFormat="1" ht="19.5" customHeight="1">
      <c r="A41" s="56" t="s">
        <v>191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64">
        <v>220</v>
      </c>
      <c r="AA41" s="62"/>
      <c r="AB41" s="62"/>
      <c r="AC41" s="80">
        <v>1176</v>
      </c>
      <c r="AD41" s="80"/>
      <c r="AE41" s="80"/>
      <c r="AF41" s="80"/>
      <c r="AG41" s="80"/>
      <c r="AH41" s="80"/>
      <c r="AI41" s="80"/>
      <c r="AJ41" s="80"/>
      <c r="AK41" s="80"/>
      <c r="AL41" s="81">
        <v>838</v>
      </c>
      <c r="AM41" s="81"/>
      <c r="AN41" s="81"/>
      <c r="AO41" s="81"/>
      <c r="AP41" s="81"/>
      <c r="AQ41" s="81"/>
      <c r="AR41" s="81"/>
      <c r="AS41" s="82"/>
    </row>
    <row r="42" spans="1:45" s="2" customFormat="1" ht="30" customHeight="1">
      <c r="A42" s="83" t="s">
        <v>53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64">
        <v>240</v>
      </c>
      <c r="AA42" s="62"/>
      <c r="AB42" s="62"/>
      <c r="AC42" s="80">
        <v>7151</v>
      </c>
      <c r="AD42" s="62"/>
      <c r="AE42" s="62"/>
      <c r="AF42" s="62"/>
      <c r="AG42" s="62"/>
      <c r="AH42" s="62"/>
      <c r="AI42" s="62"/>
      <c r="AJ42" s="62"/>
      <c r="AK42" s="62"/>
      <c r="AL42" s="81">
        <v>18653</v>
      </c>
      <c r="AM42" s="62"/>
      <c r="AN42" s="62"/>
      <c r="AO42" s="62"/>
      <c r="AP42" s="62"/>
      <c r="AQ42" s="62"/>
      <c r="AR42" s="62"/>
      <c r="AS42" s="63"/>
    </row>
    <row r="43" spans="1:45" s="2" customFormat="1" ht="15" customHeight="1">
      <c r="A43" s="9"/>
      <c r="B43" s="8"/>
      <c r="C43" s="8"/>
      <c r="D43" s="61" t="s">
        <v>18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4">
        <v>241</v>
      </c>
      <c r="AA43" s="62"/>
      <c r="AB43" s="62"/>
      <c r="AC43" s="80">
        <v>4478</v>
      </c>
      <c r="AD43" s="62"/>
      <c r="AE43" s="62"/>
      <c r="AF43" s="62"/>
      <c r="AG43" s="62"/>
      <c r="AH43" s="62"/>
      <c r="AI43" s="62"/>
      <c r="AJ43" s="62"/>
      <c r="AK43" s="62"/>
      <c r="AL43" s="81">
        <v>9557</v>
      </c>
      <c r="AM43" s="81"/>
      <c r="AN43" s="81"/>
      <c r="AO43" s="81"/>
      <c r="AP43" s="81"/>
      <c r="AQ43" s="81"/>
      <c r="AR43" s="81"/>
      <c r="AS43" s="82"/>
    </row>
    <row r="44" spans="1:45" s="2" customFormat="1" ht="19.5" customHeight="1">
      <c r="A44" s="11"/>
      <c r="B44" s="49" t="s">
        <v>192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64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81"/>
      <c r="AM44" s="81"/>
      <c r="AN44" s="81"/>
      <c r="AO44" s="81"/>
      <c r="AP44" s="81"/>
      <c r="AQ44" s="81"/>
      <c r="AR44" s="81"/>
      <c r="AS44" s="82"/>
    </row>
    <row r="45" spans="1:45" s="2" customFormat="1" ht="19.5" customHeight="1">
      <c r="A45" s="56" t="s">
        <v>27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64">
        <v>260</v>
      </c>
      <c r="AA45" s="62"/>
      <c r="AB45" s="62"/>
      <c r="AC45" s="80">
        <v>17861</v>
      </c>
      <c r="AD45" s="62"/>
      <c r="AE45" s="62"/>
      <c r="AF45" s="62"/>
      <c r="AG45" s="62"/>
      <c r="AH45" s="62"/>
      <c r="AI45" s="62"/>
      <c r="AJ45" s="62"/>
      <c r="AK45" s="62"/>
      <c r="AL45" s="81">
        <v>7282</v>
      </c>
      <c r="AM45" s="81"/>
      <c r="AN45" s="81"/>
      <c r="AO45" s="81"/>
      <c r="AP45" s="81"/>
      <c r="AQ45" s="81"/>
      <c r="AR45" s="81"/>
      <c r="AS45" s="82"/>
    </row>
    <row r="46" spans="1:45" s="2" customFormat="1" ht="19.5" customHeight="1" thickBot="1">
      <c r="A46" s="54" t="s">
        <v>28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44"/>
      <c r="Z46" s="87">
        <v>270</v>
      </c>
      <c r="AA46" s="65"/>
      <c r="AB46" s="65"/>
      <c r="AC46" s="65" t="s">
        <v>139</v>
      </c>
      <c r="AD46" s="65"/>
      <c r="AE46" s="65"/>
      <c r="AF46" s="65"/>
      <c r="AG46" s="65"/>
      <c r="AH46" s="65"/>
      <c r="AI46" s="65"/>
      <c r="AJ46" s="65"/>
      <c r="AK46" s="65"/>
      <c r="AL46" s="65" t="s">
        <v>139</v>
      </c>
      <c r="AM46" s="65"/>
      <c r="AN46" s="65"/>
      <c r="AO46" s="65"/>
      <c r="AP46" s="65"/>
      <c r="AQ46" s="65"/>
      <c r="AR46" s="65"/>
      <c r="AS46" s="79"/>
    </row>
    <row r="47" spans="1:45" s="2" customFormat="1" ht="19.5" customHeight="1" thickBot="1">
      <c r="A47" s="11"/>
      <c r="B47" s="19"/>
      <c r="D47" s="19"/>
      <c r="E47" s="18" t="s">
        <v>29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85">
        <v>290</v>
      </c>
      <c r="AA47" s="72"/>
      <c r="AB47" s="72"/>
      <c r="AC47" s="71">
        <f>AC36+AC41+AC42+AC45</f>
        <v>32666</v>
      </c>
      <c r="AD47" s="72"/>
      <c r="AE47" s="72"/>
      <c r="AF47" s="72"/>
      <c r="AG47" s="72"/>
      <c r="AH47" s="72"/>
      <c r="AI47" s="72"/>
      <c r="AJ47" s="72"/>
      <c r="AK47" s="72"/>
      <c r="AL47" s="75">
        <f>AL36+AL41+AL42+AL45</f>
        <v>37632</v>
      </c>
      <c r="AM47" s="72"/>
      <c r="AN47" s="72"/>
      <c r="AO47" s="72"/>
      <c r="AP47" s="72"/>
      <c r="AQ47" s="72"/>
      <c r="AR47" s="72"/>
      <c r="AS47" s="76"/>
    </row>
    <row r="48" spans="1:45" s="2" customFormat="1" ht="19.5" customHeight="1" thickBot="1">
      <c r="A48" s="12"/>
      <c r="B48" s="6"/>
      <c r="C48" s="17" t="s">
        <v>30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86">
        <v>300</v>
      </c>
      <c r="AA48" s="74"/>
      <c r="AB48" s="74"/>
      <c r="AC48" s="73">
        <f>AC30+AC47</f>
        <v>68334</v>
      </c>
      <c r="AD48" s="74"/>
      <c r="AE48" s="74"/>
      <c r="AF48" s="74"/>
      <c r="AG48" s="74"/>
      <c r="AH48" s="74"/>
      <c r="AI48" s="74"/>
      <c r="AJ48" s="74"/>
      <c r="AK48" s="74"/>
      <c r="AL48" s="77">
        <f>AL30+AL47</f>
        <v>87584</v>
      </c>
      <c r="AM48" s="74"/>
      <c r="AN48" s="74"/>
      <c r="AO48" s="74"/>
      <c r="AP48" s="74"/>
      <c r="AQ48" s="74"/>
      <c r="AR48" s="74"/>
      <c r="AS48" s="78"/>
    </row>
    <row r="49" spans="1:45" s="2" customFormat="1" ht="19.5" customHeight="1">
      <c r="A49" s="4"/>
      <c r="B49" s="4"/>
      <c r="C49" s="3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4"/>
      <c r="AA49" s="14"/>
      <c r="AB49" s="14"/>
      <c r="AC49" s="40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s="2" customFormat="1" ht="19.5" customHeight="1">
      <c r="A50" s="4"/>
      <c r="B50" s="4"/>
      <c r="C50" s="3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4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="22" customFormat="1" ht="18.75" customHeight="1">
      <c r="AL51" s="22" t="s">
        <v>58</v>
      </c>
    </row>
    <row r="52" s="22" customFormat="1" ht="18.75" customHeight="1"/>
    <row r="53" s="22" customFormat="1" ht="18.75" customHeight="1"/>
    <row r="54" spans="1:45" s="2" customFormat="1" ht="27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67" t="s">
        <v>21</v>
      </c>
      <c r="AA54" s="67"/>
      <c r="AB54" s="67"/>
      <c r="AC54" s="68" t="s">
        <v>22</v>
      </c>
      <c r="AD54" s="69"/>
      <c r="AE54" s="69"/>
      <c r="AF54" s="69"/>
      <c r="AG54" s="69"/>
      <c r="AH54" s="69"/>
      <c r="AI54" s="69"/>
      <c r="AJ54" s="69"/>
      <c r="AK54" s="70"/>
      <c r="AL54" s="68" t="s">
        <v>24</v>
      </c>
      <c r="AM54" s="69"/>
      <c r="AN54" s="69"/>
      <c r="AO54" s="69"/>
      <c r="AP54" s="69"/>
      <c r="AQ54" s="69"/>
      <c r="AR54" s="69"/>
      <c r="AS54" s="70"/>
    </row>
    <row r="55" spans="1:45" s="2" customFormat="1" ht="12.75" customHeight="1" thickBot="1">
      <c r="A55" s="45">
        <v>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2"/>
      <c r="Z55" s="65">
        <v>2</v>
      </c>
      <c r="AA55" s="65"/>
      <c r="AB55" s="65"/>
      <c r="AC55" s="65">
        <v>3</v>
      </c>
      <c r="AD55" s="65"/>
      <c r="AE55" s="65"/>
      <c r="AF55" s="65"/>
      <c r="AG55" s="65"/>
      <c r="AH55" s="65"/>
      <c r="AI55" s="65"/>
      <c r="AJ55" s="65"/>
      <c r="AK55" s="65"/>
      <c r="AL55" s="65">
        <v>4</v>
      </c>
      <c r="AM55" s="65"/>
      <c r="AN55" s="65"/>
      <c r="AO55" s="65"/>
      <c r="AP55" s="65"/>
      <c r="AQ55" s="65"/>
      <c r="AR55" s="65"/>
      <c r="AS55" s="65"/>
    </row>
    <row r="56" spans="1:45" s="2" customFormat="1" ht="15" customHeight="1">
      <c r="A56" s="58" t="s">
        <v>31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92">
        <v>410</v>
      </c>
      <c r="AA56" s="89"/>
      <c r="AB56" s="89"/>
      <c r="AC56" s="91">
        <f>'Сальдо на 01.01.2006г.'!C63/1000</f>
        <v>12173.07</v>
      </c>
      <c r="AD56" s="89"/>
      <c r="AE56" s="89"/>
      <c r="AF56" s="89"/>
      <c r="AG56" s="89"/>
      <c r="AH56" s="89"/>
      <c r="AI56" s="89"/>
      <c r="AJ56" s="89"/>
      <c r="AK56" s="89"/>
      <c r="AL56" s="91">
        <v>12173</v>
      </c>
      <c r="AM56" s="89"/>
      <c r="AN56" s="89"/>
      <c r="AO56" s="89"/>
      <c r="AP56" s="89"/>
      <c r="AQ56" s="89"/>
      <c r="AR56" s="89"/>
      <c r="AS56" s="90"/>
    </row>
    <row r="57" spans="1:45" s="2" customFormat="1" ht="17.25" customHeight="1">
      <c r="A57" s="43" t="s">
        <v>193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64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3"/>
    </row>
    <row r="58" spans="1:45" s="2" customFormat="1" ht="17.25" customHeight="1">
      <c r="A58" s="11" t="s">
        <v>174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93">
        <v>411</v>
      </c>
      <c r="AA58" s="46"/>
      <c r="AB58" s="42"/>
      <c r="AC58" s="126" t="s">
        <v>181</v>
      </c>
      <c r="AD58" s="127"/>
      <c r="AE58" s="127"/>
      <c r="AF58" s="127"/>
      <c r="AG58" s="127"/>
      <c r="AH58" s="127"/>
      <c r="AI58" s="127"/>
      <c r="AJ58" s="127"/>
      <c r="AK58" s="128"/>
      <c r="AL58" s="126" t="s">
        <v>182</v>
      </c>
      <c r="AM58" s="127"/>
      <c r="AN58" s="127"/>
      <c r="AO58" s="127"/>
      <c r="AP58" s="127"/>
      <c r="AQ58" s="127"/>
      <c r="AR58" s="127"/>
      <c r="AS58" s="129"/>
    </row>
    <row r="59" spans="1:45" s="2" customFormat="1" ht="19.5" customHeight="1">
      <c r="A59" s="56" t="s">
        <v>194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64">
        <v>420</v>
      </c>
      <c r="AA59" s="62"/>
      <c r="AB59" s="62"/>
      <c r="AC59" s="80">
        <f>'Сальдо на 01.01.2006г.'!C65/1000</f>
        <v>21620.05062</v>
      </c>
      <c r="AD59" s="62"/>
      <c r="AE59" s="62"/>
      <c r="AF59" s="62"/>
      <c r="AG59" s="62"/>
      <c r="AH59" s="62"/>
      <c r="AI59" s="62"/>
      <c r="AJ59" s="62"/>
      <c r="AK59" s="62"/>
      <c r="AL59" s="81">
        <v>21620</v>
      </c>
      <c r="AM59" s="81"/>
      <c r="AN59" s="81"/>
      <c r="AO59" s="81"/>
      <c r="AP59" s="81"/>
      <c r="AQ59" s="81"/>
      <c r="AR59" s="81"/>
      <c r="AS59" s="82"/>
    </row>
    <row r="60" spans="1:45" s="2" customFormat="1" ht="19.5" customHeight="1">
      <c r="A60" s="56" t="s">
        <v>195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64">
        <v>430</v>
      </c>
      <c r="AA60" s="62"/>
      <c r="AB60" s="62"/>
      <c r="AC60" s="80">
        <f>AC63</f>
        <v>1825.961</v>
      </c>
      <c r="AD60" s="62"/>
      <c r="AE60" s="62"/>
      <c r="AF60" s="62"/>
      <c r="AG60" s="62"/>
      <c r="AH60" s="62"/>
      <c r="AI60" s="62"/>
      <c r="AJ60" s="62"/>
      <c r="AK60" s="62"/>
      <c r="AL60" s="80">
        <v>1826</v>
      </c>
      <c r="AM60" s="62"/>
      <c r="AN60" s="62"/>
      <c r="AO60" s="62"/>
      <c r="AP60" s="62"/>
      <c r="AQ60" s="62"/>
      <c r="AR60" s="62"/>
      <c r="AS60" s="63"/>
    </row>
    <row r="61" spans="1:45" s="2" customFormat="1" ht="12" customHeight="1">
      <c r="A61" s="9"/>
      <c r="B61" s="8"/>
      <c r="C61" s="8"/>
      <c r="D61" s="60" t="s">
        <v>18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4">
        <v>431</v>
      </c>
      <c r="AA61" s="62"/>
      <c r="AB61" s="62"/>
      <c r="AC61" s="62" t="s">
        <v>139</v>
      </c>
      <c r="AD61" s="62"/>
      <c r="AE61" s="62"/>
      <c r="AF61" s="62"/>
      <c r="AG61" s="62"/>
      <c r="AH61" s="62"/>
      <c r="AI61" s="62"/>
      <c r="AJ61" s="62"/>
      <c r="AK61" s="62"/>
      <c r="AL61" s="62" t="s">
        <v>139</v>
      </c>
      <c r="AM61" s="62"/>
      <c r="AN61" s="62"/>
      <c r="AO61" s="62"/>
      <c r="AP61" s="62"/>
      <c r="AQ61" s="62"/>
      <c r="AR61" s="62"/>
      <c r="AS61" s="63"/>
    </row>
    <row r="62" spans="1:45" s="2" customFormat="1" ht="16.5" customHeight="1">
      <c r="A62" s="11"/>
      <c r="B62" s="49" t="s">
        <v>32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64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3"/>
    </row>
    <row r="63" spans="1:45" s="2" customFormat="1" ht="19.5" customHeight="1">
      <c r="A63" s="12"/>
      <c r="B63" s="53" t="s">
        <v>33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64">
        <v>432</v>
      </c>
      <c r="AA63" s="62"/>
      <c r="AB63" s="62"/>
      <c r="AC63" s="80">
        <f>'Сальдо на 01.01.2006г.'!C64/1000</f>
        <v>1825.961</v>
      </c>
      <c r="AD63" s="62"/>
      <c r="AE63" s="62"/>
      <c r="AF63" s="62"/>
      <c r="AG63" s="62"/>
      <c r="AH63" s="62"/>
      <c r="AI63" s="62"/>
      <c r="AJ63" s="62"/>
      <c r="AK63" s="62"/>
      <c r="AL63" s="80">
        <v>1826</v>
      </c>
      <c r="AM63" s="62"/>
      <c r="AN63" s="62"/>
      <c r="AO63" s="62"/>
      <c r="AP63" s="62"/>
      <c r="AQ63" s="62"/>
      <c r="AR63" s="62"/>
      <c r="AS63" s="63"/>
    </row>
    <row r="64" spans="1:45" s="2" customFormat="1" ht="19.5" customHeight="1" thickBot="1">
      <c r="A64" s="56" t="s">
        <v>183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64">
        <v>470</v>
      </c>
      <c r="AA64" s="62"/>
      <c r="AB64" s="62"/>
      <c r="AC64" s="62">
        <v>25265</v>
      </c>
      <c r="AD64" s="62"/>
      <c r="AE64" s="62"/>
      <c r="AF64" s="62"/>
      <c r="AG64" s="62"/>
      <c r="AH64" s="62"/>
      <c r="AI64" s="62"/>
      <c r="AJ64" s="62"/>
      <c r="AK64" s="62"/>
      <c r="AL64" s="81">
        <v>38639</v>
      </c>
      <c r="AM64" s="81"/>
      <c r="AN64" s="81"/>
      <c r="AO64" s="81"/>
      <c r="AP64" s="81"/>
      <c r="AQ64" s="81"/>
      <c r="AR64" s="81"/>
      <c r="AS64" s="82"/>
    </row>
    <row r="65" spans="1:45" s="2" customFormat="1" ht="19.5" customHeight="1" thickBot="1">
      <c r="A65" s="11"/>
      <c r="C65" s="19"/>
      <c r="D65" s="115" t="s">
        <v>34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85">
        <v>490</v>
      </c>
      <c r="AA65" s="72"/>
      <c r="AB65" s="72"/>
      <c r="AC65" s="71">
        <v>59574</v>
      </c>
      <c r="AD65" s="72"/>
      <c r="AE65" s="72"/>
      <c r="AF65" s="72"/>
      <c r="AG65" s="72"/>
      <c r="AH65" s="72"/>
      <c r="AI65" s="72"/>
      <c r="AJ65" s="72"/>
      <c r="AK65" s="72"/>
      <c r="AL65" s="71">
        <v>72948</v>
      </c>
      <c r="AM65" s="72"/>
      <c r="AN65" s="72"/>
      <c r="AO65" s="72"/>
      <c r="AP65" s="72"/>
      <c r="AQ65" s="72"/>
      <c r="AR65" s="72"/>
      <c r="AS65" s="76"/>
    </row>
    <row r="66" spans="1:45" s="2" customFormat="1" ht="15" customHeight="1">
      <c r="A66" s="58" t="s">
        <v>35</v>
      </c>
      <c r="B66" s="59"/>
      <c r="C66" s="59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9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2"/>
    </row>
    <row r="67" spans="1:45" s="2" customFormat="1" ht="15" customHeight="1" thickBot="1">
      <c r="A67" s="10"/>
      <c r="B67" s="117" t="s">
        <v>169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93">
        <v>515</v>
      </c>
      <c r="AA67" s="46"/>
      <c r="AB67" s="42"/>
      <c r="AC67" s="130">
        <v>270</v>
      </c>
      <c r="AD67" s="131"/>
      <c r="AE67" s="131"/>
      <c r="AF67" s="131"/>
      <c r="AG67" s="131"/>
      <c r="AH67" s="131"/>
      <c r="AI67" s="131"/>
      <c r="AJ67" s="131"/>
      <c r="AK67" s="132"/>
      <c r="AL67" s="130">
        <v>281</v>
      </c>
      <c r="AM67" s="131"/>
      <c r="AN67" s="131"/>
      <c r="AO67" s="131"/>
      <c r="AP67" s="131"/>
      <c r="AQ67" s="131"/>
      <c r="AR67" s="131"/>
      <c r="AS67" s="133"/>
    </row>
    <row r="68" spans="1:45" s="2" customFormat="1" ht="19.5" customHeight="1" thickBot="1">
      <c r="A68" s="11"/>
      <c r="C68" s="19"/>
      <c r="D68" s="5"/>
      <c r="E68" s="18" t="s">
        <v>36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85">
        <v>590</v>
      </c>
      <c r="AA68" s="72"/>
      <c r="AB68" s="72"/>
      <c r="AC68" s="75">
        <f>AC67</f>
        <v>270</v>
      </c>
      <c r="AD68" s="72"/>
      <c r="AE68" s="72"/>
      <c r="AF68" s="72"/>
      <c r="AG68" s="72"/>
      <c r="AH68" s="72"/>
      <c r="AI68" s="72"/>
      <c r="AJ68" s="72"/>
      <c r="AK68" s="72"/>
      <c r="AL68" s="75">
        <f>AL67</f>
        <v>281</v>
      </c>
      <c r="AM68" s="72"/>
      <c r="AN68" s="72"/>
      <c r="AO68" s="72"/>
      <c r="AP68" s="72"/>
      <c r="AQ68" s="72"/>
      <c r="AR68" s="72"/>
      <c r="AS68" s="76"/>
    </row>
    <row r="69" spans="1:45" s="2" customFormat="1" ht="15" customHeight="1">
      <c r="A69" s="58" t="s">
        <v>37</v>
      </c>
      <c r="B69" s="59"/>
      <c r="C69" s="59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9"/>
      <c r="AA69" s="120"/>
      <c r="AB69" s="120"/>
      <c r="AC69" s="123"/>
      <c r="AD69" s="120"/>
      <c r="AE69" s="120"/>
      <c r="AF69" s="120"/>
      <c r="AG69" s="120"/>
      <c r="AH69" s="120"/>
      <c r="AI69" s="120"/>
      <c r="AJ69" s="120"/>
      <c r="AK69" s="120"/>
      <c r="AL69" s="124"/>
      <c r="AM69" s="124"/>
      <c r="AN69" s="124"/>
      <c r="AO69" s="124"/>
      <c r="AP69" s="124"/>
      <c r="AQ69" s="124"/>
      <c r="AR69" s="124"/>
      <c r="AS69" s="125"/>
    </row>
    <row r="70" spans="1:45" s="2" customFormat="1" ht="19.5" customHeight="1">
      <c r="A70" s="56" t="s">
        <v>38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64">
        <v>620</v>
      </c>
      <c r="AA70" s="62"/>
      <c r="AB70" s="62"/>
      <c r="AC70" s="80">
        <v>8490</v>
      </c>
      <c r="AD70" s="62"/>
      <c r="AE70" s="62"/>
      <c r="AF70" s="62"/>
      <c r="AG70" s="62"/>
      <c r="AH70" s="62"/>
      <c r="AI70" s="62"/>
      <c r="AJ70" s="62"/>
      <c r="AK70" s="62"/>
      <c r="AL70" s="81">
        <v>14355</v>
      </c>
      <c r="AM70" s="81"/>
      <c r="AN70" s="81"/>
      <c r="AO70" s="81"/>
      <c r="AP70" s="81"/>
      <c r="AQ70" s="81"/>
      <c r="AR70" s="81"/>
      <c r="AS70" s="82"/>
    </row>
    <row r="71" spans="1:45" s="2" customFormat="1" ht="15" customHeight="1">
      <c r="A71" s="9"/>
      <c r="B71" s="8"/>
      <c r="C71" s="8"/>
      <c r="D71" s="60" t="s">
        <v>18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4">
        <v>621</v>
      </c>
      <c r="AA71" s="62"/>
      <c r="AB71" s="62"/>
      <c r="AC71" s="80">
        <v>432</v>
      </c>
      <c r="AD71" s="62"/>
      <c r="AE71" s="62"/>
      <c r="AF71" s="62"/>
      <c r="AG71" s="62"/>
      <c r="AH71" s="62"/>
      <c r="AI71" s="62"/>
      <c r="AJ71" s="62"/>
      <c r="AK71" s="62"/>
      <c r="AL71" s="81">
        <v>1070</v>
      </c>
      <c r="AM71" s="81"/>
      <c r="AN71" s="81"/>
      <c r="AO71" s="81"/>
      <c r="AP71" s="81"/>
      <c r="AQ71" s="81"/>
      <c r="AR71" s="81"/>
      <c r="AS71" s="82"/>
    </row>
    <row r="72" spans="1:45" s="2" customFormat="1" ht="15" customHeight="1">
      <c r="A72" s="11"/>
      <c r="B72" s="49" t="s">
        <v>196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64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81"/>
      <c r="AM72" s="81"/>
      <c r="AN72" s="81"/>
      <c r="AO72" s="81"/>
      <c r="AP72" s="81"/>
      <c r="AQ72" s="81"/>
      <c r="AR72" s="81"/>
      <c r="AS72" s="82"/>
    </row>
    <row r="73" spans="1:45" s="2" customFormat="1" ht="19.5" customHeight="1">
      <c r="A73" s="12"/>
      <c r="B73" s="53" t="s">
        <v>197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64">
        <v>622</v>
      </c>
      <c r="AA73" s="62"/>
      <c r="AB73" s="62"/>
      <c r="AC73" s="80">
        <v>1798</v>
      </c>
      <c r="AD73" s="62"/>
      <c r="AE73" s="62"/>
      <c r="AF73" s="62"/>
      <c r="AG73" s="62"/>
      <c r="AH73" s="62"/>
      <c r="AI73" s="62"/>
      <c r="AJ73" s="62"/>
      <c r="AK73" s="62"/>
      <c r="AL73" s="81">
        <v>2344</v>
      </c>
      <c r="AM73" s="81"/>
      <c r="AN73" s="81"/>
      <c r="AO73" s="81"/>
      <c r="AP73" s="81"/>
      <c r="AQ73" s="81"/>
      <c r="AR73" s="81"/>
      <c r="AS73" s="82"/>
    </row>
    <row r="74" spans="1:45" s="2" customFormat="1" ht="19.5" customHeight="1">
      <c r="A74" s="12"/>
      <c r="B74" s="53" t="s">
        <v>198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64">
        <v>623</v>
      </c>
      <c r="AA74" s="62"/>
      <c r="AB74" s="62"/>
      <c r="AC74" s="80">
        <v>416</v>
      </c>
      <c r="AD74" s="80"/>
      <c r="AE74" s="80"/>
      <c r="AF74" s="80"/>
      <c r="AG74" s="80"/>
      <c r="AH74" s="80"/>
      <c r="AI74" s="80"/>
      <c r="AJ74" s="80"/>
      <c r="AK74" s="80"/>
      <c r="AL74" s="81">
        <v>721</v>
      </c>
      <c r="AM74" s="81"/>
      <c r="AN74" s="81"/>
      <c r="AO74" s="81"/>
      <c r="AP74" s="81"/>
      <c r="AQ74" s="81"/>
      <c r="AR74" s="81"/>
      <c r="AS74" s="82"/>
    </row>
    <row r="75" spans="1:45" s="2" customFormat="1" ht="19.5" customHeight="1">
      <c r="A75" s="12"/>
      <c r="B75" s="53" t="s">
        <v>199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64">
        <v>624</v>
      </c>
      <c r="AA75" s="62"/>
      <c r="AB75" s="62"/>
      <c r="AC75" s="80">
        <v>1971</v>
      </c>
      <c r="AD75" s="80"/>
      <c r="AE75" s="80"/>
      <c r="AF75" s="80"/>
      <c r="AG75" s="80"/>
      <c r="AH75" s="80"/>
      <c r="AI75" s="80"/>
      <c r="AJ75" s="80"/>
      <c r="AK75" s="80"/>
      <c r="AL75" s="81">
        <v>4107</v>
      </c>
      <c r="AM75" s="81"/>
      <c r="AN75" s="81"/>
      <c r="AO75" s="81"/>
      <c r="AP75" s="81"/>
      <c r="AQ75" s="81"/>
      <c r="AR75" s="81"/>
      <c r="AS75" s="82"/>
    </row>
    <row r="76" spans="1:45" s="2" customFormat="1" ht="19.5" customHeight="1" thickBot="1">
      <c r="A76" s="12"/>
      <c r="B76" s="53" t="s">
        <v>200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64">
        <v>625</v>
      </c>
      <c r="AA76" s="62"/>
      <c r="AB76" s="62"/>
      <c r="AC76" s="80">
        <v>3873</v>
      </c>
      <c r="AD76" s="62"/>
      <c r="AE76" s="62"/>
      <c r="AF76" s="62"/>
      <c r="AG76" s="62"/>
      <c r="AH76" s="62"/>
      <c r="AI76" s="62"/>
      <c r="AJ76" s="62"/>
      <c r="AK76" s="62"/>
      <c r="AL76" s="81">
        <v>6113</v>
      </c>
      <c r="AM76" s="81"/>
      <c r="AN76" s="81"/>
      <c r="AO76" s="81"/>
      <c r="AP76" s="81"/>
      <c r="AQ76" s="81"/>
      <c r="AR76" s="81"/>
      <c r="AS76" s="82"/>
    </row>
    <row r="77" spans="1:45" s="2" customFormat="1" ht="18" customHeight="1" thickBot="1">
      <c r="A77" s="11"/>
      <c r="B77" s="19"/>
      <c r="C77" s="13"/>
      <c r="D77" s="19"/>
      <c r="E77" s="18" t="s">
        <v>39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85">
        <v>690</v>
      </c>
      <c r="AA77" s="72"/>
      <c r="AB77" s="72"/>
      <c r="AC77" s="71">
        <f>AC69+AC70</f>
        <v>8490</v>
      </c>
      <c r="AD77" s="72"/>
      <c r="AE77" s="72"/>
      <c r="AF77" s="72"/>
      <c r="AG77" s="72"/>
      <c r="AH77" s="72"/>
      <c r="AI77" s="72"/>
      <c r="AJ77" s="72"/>
      <c r="AK77" s="72"/>
      <c r="AL77" s="75">
        <f>AL69+AL70</f>
        <v>14355</v>
      </c>
      <c r="AM77" s="72"/>
      <c r="AN77" s="72"/>
      <c r="AO77" s="72"/>
      <c r="AP77" s="72"/>
      <c r="AQ77" s="72"/>
      <c r="AR77" s="72"/>
      <c r="AS77" s="76"/>
    </row>
    <row r="78" spans="1:45" s="2" customFormat="1" ht="18" customHeight="1" thickBot="1">
      <c r="A78" s="12"/>
      <c r="B78" s="15"/>
      <c r="C78" s="15"/>
      <c r="D78" s="18" t="s">
        <v>40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86">
        <v>700</v>
      </c>
      <c r="AA78" s="74"/>
      <c r="AB78" s="74"/>
      <c r="AC78" s="73">
        <f>AC65+AC68+AC77</f>
        <v>68334</v>
      </c>
      <c r="AD78" s="74"/>
      <c r="AE78" s="74"/>
      <c r="AF78" s="74"/>
      <c r="AG78" s="74"/>
      <c r="AH78" s="74"/>
      <c r="AI78" s="74"/>
      <c r="AJ78" s="74"/>
      <c r="AK78" s="74"/>
      <c r="AL78" s="73">
        <f>AL65+AL68+AL77</f>
        <v>87584</v>
      </c>
      <c r="AM78" s="74"/>
      <c r="AN78" s="74"/>
      <c r="AO78" s="74"/>
      <c r="AP78" s="74"/>
      <c r="AQ78" s="74"/>
      <c r="AR78" s="74"/>
      <c r="AS78" s="78"/>
    </row>
    <row r="79" spans="26:38" s="22" customFormat="1" ht="15" customHeight="1">
      <c r="Z79" s="121"/>
      <c r="AA79" s="121"/>
      <c r="AB79" s="121"/>
      <c r="AF79" s="41"/>
      <c r="AL79" s="22" t="s">
        <v>57</v>
      </c>
    </row>
    <row r="80" s="22" customFormat="1" ht="15" customHeight="1"/>
    <row r="81" s="22" customFormat="1" ht="15" customHeight="1"/>
    <row r="82" s="22" customFormat="1" ht="15" customHeight="1"/>
    <row r="83" s="22" customFormat="1" ht="15" customHeight="1"/>
    <row r="84" spans="1:45" s="23" customFormat="1" ht="22.5" customHeight="1">
      <c r="A84" s="66" t="s">
        <v>41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45" s="2" customFormat="1" ht="27" customHeight="1">
      <c r="A85" s="57" t="s">
        <v>43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67" t="s">
        <v>21</v>
      </c>
      <c r="AA85" s="67"/>
      <c r="AB85" s="67"/>
      <c r="AC85" s="68" t="s">
        <v>22</v>
      </c>
      <c r="AD85" s="69"/>
      <c r="AE85" s="69"/>
      <c r="AF85" s="69"/>
      <c r="AG85" s="69"/>
      <c r="AH85" s="69"/>
      <c r="AI85" s="69"/>
      <c r="AJ85" s="69"/>
      <c r="AK85" s="70"/>
      <c r="AL85" s="68" t="s">
        <v>24</v>
      </c>
      <c r="AM85" s="69"/>
      <c r="AN85" s="69"/>
      <c r="AO85" s="69"/>
      <c r="AP85" s="69"/>
      <c r="AQ85" s="69"/>
      <c r="AR85" s="69"/>
      <c r="AS85" s="70"/>
    </row>
    <row r="86" spans="1:45" s="2" customFormat="1" ht="12.75" customHeight="1">
      <c r="A86" s="45">
        <v>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2"/>
      <c r="Z86" s="65">
        <v>2</v>
      </c>
      <c r="AA86" s="65"/>
      <c r="AB86" s="65"/>
      <c r="AC86" s="65">
        <v>3</v>
      </c>
      <c r="AD86" s="65"/>
      <c r="AE86" s="65"/>
      <c r="AF86" s="65"/>
      <c r="AG86" s="65"/>
      <c r="AH86" s="65"/>
      <c r="AI86" s="65"/>
      <c r="AJ86" s="65"/>
      <c r="AK86" s="65"/>
      <c r="AL86" s="65">
        <v>4</v>
      </c>
      <c r="AM86" s="65"/>
      <c r="AN86" s="65"/>
      <c r="AO86" s="65"/>
      <c r="AP86" s="65"/>
      <c r="AQ86" s="65"/>
      <c r="AR86" s="65"/>
      <c r="AS86" s="65"/>
    </row>
    <row r="87" spans="1:45" s="2" customFormat="1" ht="19.5" customHeight="1">
      <c r="A87" s="56" t="s">
        <v>54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64">
        <v>940</v>
      </c>
      <c r="AA87" s="62"/>
      <c r="AB87" s="62"/>
      <c r="AC87" s="62">
        <v>423</v>
      </c>
      <c r="AD87" s="62"/>
      <c r="AE87" s="62"/>
      <c r="AF87" s="62"/>
      <c r="AG87" s="62"/>
      <c r="AH87" s="62"/>
      <c r="AI87" s="62"/>
      <c r="AJ87" s="62"/>
      <c r="AK87" s="62"/>
      <c r="AL87" s="62">
        <v>376</v>
      </c>
      <c r="AM87" s="62"/>
      <c r="AN87" s="62"/>
      <c r="AO87" s="62"/>
      <c r="AP87" s="62"/>
      <c r="AQ87" s="62"/>
      <c r="AR87" s="62"/>
      <c r="AS87" s="63"/>
    </row>
    <row r="88" spans="1:45" s="2" customFormat="1" ht="19.5" customHeight="1">
      <c r="A88" s="56" t="s">
        <v>201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64">
        <v>960</v>
      </c>
      <c r="AA88" s="62"/>
      <c r="AB88" s="62"/>
      <c r="AC88" s="62">
        <v>175500</v>
      </c>
      <c r="AD88" s="62"/>
      <c r="AE88" s="62"/>
      <c r="AF88" s="62"/>
      <c r="AG88" s="62"/>
      <c r="AH88" s="62"/>
      <c r="AI88" s="62"/>
      <c r="AJ88" s="62"/>
      <c r="AK88" s="62"/>
      <c r="AL88" s="62" t="s">
        <v>139</v>
      </c>
      <c r="AM88" s="62"/>
      <c r="AN88" s="62"/>
      <c r="AO88" s="62"/>
      <c r="AP88" s="62"/>
      <c r="AQ88" s="62"/>
      <c r="AR88" s="62"/>
      <c r="AS88" s="63"/>
    </row>
    <row r="89" s="2" customFormat="1" ht="15" customHeight="1"/>
    <row r="90" spans="1:45" s="2" customFormat="1" ht="15" customHeight="1">
      <c r="A90" s="2" t="s">
        <v>44</v>
      </c>
      <c r="H90" s="49"/>
      <c r="I90" s="49"/>
      <c r="J90" s="49"/>
      <c r="K90" s="49"/>
      <c r="L90" s="49"/>
      <c r="N90" s="49" t="s">
        <v>164</v>
      </c>
      <c r="O90" s="49"/>
      <c r="P90" s="49"/>
      <c r="Q90" s="49"/>
      <c r="R90" s="49"/>
      <c r="S90" s="49"/>
      <c r="T90" s="49"/>
      <c r="U90" s="49"/>
      <c r="V90" s="49"/>
      <c r="Z90" s="2" t="s">
        <v>48</v>
      </c>
      <c r="AF90" s="4"/>
      <c r="AG90" s="49"/>
      <c r="AH90" s="49"/>
      <c r="AI90" s="49"/>
      <c r="AJ90" s="49"/>
      <c r="AL90" s="49" t="s">
        <v>140</v>
      </c>
      <c r="AM90" s="49"/>
      <c r="AN90" s="49"/>
      <c r="AO90" s="49"/>
      <c r="AP90" s="49"/>
      <c r="AQ90" s="49"/>
      <c r="AR90" s="49"/>
      <c r="AS90" s="49"/>
    </row>
    <row r="91" spans="8:45" s="3" customFormat="1" ht="11.25">
      <c r="H91" s="51" t="s">
        <v>45</v>
      </c>
      <c r="I91" s="51"/>
      <c r="J91" s="51"/>
      <c r="K91" s="51"/>
      <c r="L91" s="51"/>
      <c r="N91" s="51" t="s">
        <v>46</v>
      </c>
      <c r="O91" s="51"/>
      <c r="P91" s="51"/>
      <c r="Q91" s="51"/>
      <c r="R91" s="51"/>
      <c r="S91" s="51"/>
      <c r="T91" s="51"/>
      <c r="U91" s="51"/>
      <c r="V91" s="51"/>
      <c r="AG91" s="51" t="s">
        <v>45</v>
      </c>
      <c r="AH91" s="51"/>
      <c r="AI91" s="51"/>
      <c r="AJ91" s="51"/>
      <c r="AL91" s="51" t="s">
        <v>46</v>
      </c>
      <c r="AM91" s="51"/>
      <c r="AN91" s="51"/>
      <c r="AO91" s="51"/>
      <c r="AP91" s="51"/>
      <c r="AQ91" s="51"/>
      <c r="AR91" s="51"/>
      <c r="AS91" s="51"/>
    </row>
    <row r="92" s="2" customFormat="1" ht="15" customHeight="1"/>
    <row r="93" spans="1:26" s="2" customFormat="1" ht="15" customHeight="1">
      <c r="A93" s="2" t="s">
        <v>47</v>
      </c>
      <c r="B93" s="5">
        <v>20</v>
      </c>
      <c r="C93" s="2" t="s">
        <v>47</v>
      </c>
      <c r="D93" s="49" t="s">
        <v>202</v>
      </c>
      <c r="E93" s="49"/>
      <c r="F93" s="49"/>
      <c r="G93" s="49"/>
      <c r="H93" s="49"/>
      <c r="I93" s="49"/>
      <c r="J93" s="49"/>
      <c r="L93" s="5">
        <v>2008</v>
      </c>
      <c r="N93" s="48"/>
      <c r="O93" s="48"/>
      <c r="P93" s="48"/>
      <c r="Z93" s="2" t="s">
        <v>55</v>
      </c>
    </row>
    <row r="94" spans="26:44" s="2" customFormat="1" ht="15" customHeight="1">
      <c r="Z94" s="2" t="s">
        <v>49</v>
      </c>
      <c r="AE94" s="2" t="s">
        <v>47</v>
      </c>
      <c r="AF94" s="5">
        <v>21</v>
      </c>
      <c r="AG94" s="2" t="s">
        <v>47</v>
      </c>
      <c r="AH94" s="49" t="s">
        <v>176</v>
      </c>
      <c r="AI94" s="49"/>
      <c r="AJ94" s="49"/>
      <c r="AK94" s="49"/>
      <c r="AM94" s="49">
        <v>2005</v>
      </c>
      <c r="AN94" s="49"/>
      <c r="AO94" s="2" t="s">
        <v>50</v>
      </c>
      <c r="AP94" s="50" t="s">
        <v>141</v>
      </c>
      <c r="AQ94" s="50"/>
      <c r="AR94" s="2" t="s">
        <v>51</v>
      </c>
    </row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pans="1:45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ht="1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ht="1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ht="1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ht="1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ht="1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ht="1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ht="1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ht="1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ht="1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ht="1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ht="1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ht="1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ht="1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ht="1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ht="1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ht="1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ht="1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ht="1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ht="1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ht="1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ht="1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ht="1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ht="1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ht="1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ht="1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ht="1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ht="1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ht="1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ht="1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ht="1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ht="1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ht="1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ht="1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ht="1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ht="1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ht="1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ht="1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ht="1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ht="1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ht="1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ht="1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ht="1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ht="1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ht="1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ht="1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ht="1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ht="1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ht="1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ht="1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ht="1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ht="1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ht="1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ht="1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ht="1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ht="1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ht="1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ht="1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ht="1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ht="1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ht="1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ht="1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ht="1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ht="1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ht="1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ht="1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ht="1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ht="1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ht="1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ht="1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ht="1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ht="1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1:45" ht="1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1:45" ht="1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1:45" ht="1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1:45" ht="1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1:45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1:45" ht="1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1:45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1:45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1:45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1:45" ht="1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1:45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1:45" ht="1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ht="1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1:45" ht="1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1:45" ht="1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1:45" ht="1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1:45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1:45" ht="1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1:45" ht="1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1:45" ht="1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1:45" ht="1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1:45" ht="1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1:45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1:45" ht="1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1:45" ht="1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1:45" ht="1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1:45" ht="1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1:45" ht="1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1:45" ht="1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1:45" ht="1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1:45" ht="1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1:45" ht="1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1:45" ht="1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1:45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1:45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1:45" ht="1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1:45" ht="1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1:45" ht="1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1:45" ht="1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1:45" ht="1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1:45" ht="1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1:45" ht="1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1:45" ht="1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1:45" ht="1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1:45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ht="1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1:45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1:45" ht="1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1:45" ht="1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1:45" ht="1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1:45" ht="1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1:45" ht="1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1:45" ht="1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1:45" ht="1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1:45" ht="1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1:45" ht="1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1:45" ht="1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1:45" ht="1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1:45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1:45" ht="1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1:45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1:45" ht="1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1:45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1:45" ht="1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1:45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1:45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1:45" ht="1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1:45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1:45" ht="1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1:45" ht="1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1:45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1:45" ht="1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1:45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1:45" ht="1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1:45" ht="1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1:45" ht="1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1:45" ht="1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1:45" ht="1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1:45" ht="1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1:45" ht="1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1:45" ht="1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1:45" ht="1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1:45" ht="1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1:45" ht="1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1:45" ht="1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1:45" ht="1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1:45" ht="1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1:45" ht="1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1:45" ht="1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1:45" ht="1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1:45" ht="1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1:45" ht="1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1:45" ht="1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1:45" ht="1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1:45" ht="1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1:45" ht="1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1:45" ht="1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1:45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1:45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1:45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1:45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1:45" ht="1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1:45" ht="1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1:45" ht="1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1:45" ht="1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1:45" ht="1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1:45" ht="1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1:45" ht="1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1:45" ht="1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1:45" ht="1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1:45" ht="1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1:45" ht="1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1:45" ht="1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1:45" ht="1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1:45" ht="1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1:45" ht="1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1:45" ht="1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1:45" ht="1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1:45" ht="1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1:45" ht="1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1:45" ht="1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1:45" ht="1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1:45" ht="1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1:45" ht="1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1:45" ht="1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1:45" ht="1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1:45" ht="1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1:45" ht="1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1:45" ht="1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1:45" ht="1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1:45" ht="1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1:45" ht="1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1:45" ht="1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1:45" ht="1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1:45" ht="1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1:45" ht="1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1:45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1:45" ht="1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1:45" ht="1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1:45" ht="1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1:45" ht="1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1:45" ht="1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ht="1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1:45" ht="1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1:45" ht="1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1:45" ht="1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1:45" ht="1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1:45" ht="1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1:45" ht="1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1:45" ht="1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1:45" ht="1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1:45" ht="1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1:45" ht="1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1:45" ht="1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1:45" ht="1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1:45" ht="1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ht="1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1:45" ht="1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1:45" ht="1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1:45" ht="1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1:45" ht="1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1:45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1:45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1:45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1:45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1:45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1:45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1:45" ht="1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1:45" ht="1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1:45" ht="1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1:45" ht="1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1:45" ht="1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1:45" ht="1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1:45" ht="1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1:45" ht="1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1:45" ht="1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1:45" ht="1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1:45" ht="1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1:45" ht="1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1:45" ht="1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1:45" ht="1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1:45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1:45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1:45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1:45" ht="1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1:45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1:45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1:45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1:45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1:45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1:45" ht="1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1:45" ht="1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1:45" ht="1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1:45" ht="1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1:45" ht="1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1:45" ht="1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1:45" ht="1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1:45" ht="1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1:45" ht="1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1:45" ht="1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</sheetData>
  <mergeCells count="234">
    <mergeCell ref="Z58:AB58"/>
    <mergeCell ref="AC58:AK58"/>
    <mergeCell ref="AL58:AS58"/>
    <mergeCell ref="Z67:AB67"/>
    <mergeCell ref="AC67:AK67"/>
    <mergeCell ref="AL67:AS67"/>
    <mergeCell ref="AC78:AK78"/>
    <mergeCell ref="AL78:AS78"/>
    <mergeCell ref="AC77:AK77"/>
    <mergeCell ref="AL77:AS77"/>
    <mergeCell ref="AC75:AK75"/>
    <mergeCell ref="AL75:AS75"/>
    <mergeCell ref="AC76:AK76"/>
    <mergeCell ref="AL76:AS76"/>
    <mergeCell ref="AC73:AK73"/>
    <mergeCell ref="AL73:AS73"/>
    <mergeCell ref="AC74:AK74"/>
    <mergeCell ref="AL74:AS74"/>
    <mergeCell ref="AC70:AK70"/>
    <mergeCell ref="AC71:AK72"/>
    <mergeCell ref="AL70:AS70"/>
    <mergeCell ref="AL71:AS72"/>
    <mergeCell ref="AC68:AK68"/>
    <mergeCell ref="AL68:AS68"/>
    <mergeCell ref="AC69:AK69"/>
    <mergeCell ref="AL69:AS69"/>
    <mergeCell ref="AC65:AK65"/>
    <mergeCell ref="AL65:AS65"/>
    <mergeCell ref="AC66:AK66"/>
    <mergeCell ref="AL66:AS66"/>
    <mergeCell ref="AL61:AS62"/>
    <mergeCell ref="AC63:AK63"/>
    <mergeCell ref="AL63:AS63"/>
    <mergeCell ref="AC64:AK64"/>
    <mergeCell ref="AL64:AS64"/>
    <mergeCell ref="AL59:AS59"/>
    <mergeCell ref="Z59:AB59"/>
    <mergeCell ref="AC60:AK60"/>
    <mergeCell ref="AL60:AS60"/>
    <mergeCell ref="Z60:AB60"/>
    <mergeCell ref="Z77:AB77"/>
    <mergeCell ref="Z78:AB78"/>
    <mergeCell ref="Z79:AB79"/>
    <mergeCell ref="A69:Y69"/>
    <mergeCell ref="Z74:AB74"/>
    <mergeCell ref="Z75:AB75"/>
    <mergeCell ref="Z64:AB64"/>
    <mergeCell ref="Z71:AB72"/>
    <mergeCell ref="Z70:AB70"/>
    <mergeCell ref="Z68:AB68"/>
    <mergeCell ref="Z69:AB69"/>
    <mergeCell ref="Z66:AB66"/>
    <mergeCell ref="B76:Y76"/>
    <mergeCell ref="B74:Y74"/>
    <mergeCell ref="B75:Y75"/>
    <mergeCell ref="Z65:AB65"/>
    <mergeCell ref="Z76:AB76"/>
    <mergeCell ref="Z73:AB73"/>
    <mergeCell ref="A64:Y64"/>
    <mergeCell ref="D65:Y65"/>
    <mergeCell ref="A66:Y66"/>
    <mergeCell ref="B67:Y67"/>
    <mergeCell ref="B63:Y63"/>
    <mergeCell ref="Z63:AB63"/>
    <mergeCell ref="AC59:AK59"/>
    <mergeCell ref="Z61:AB62"/>
    <mergeCell ref="AC61:AK62"/>
    <mergeCell ref="AL54:AS54"/>
    <mergeCell ref="Z56:AB57"/>
    <mergeCell ref="AC56:AK57"/>
    <mergeCell ref="AL56:AS57"/>
    <mergeCell ref="Z55:AB55"/>
    <mergeCell ref="AC55:AK55"/>
    <mergeCell ref="AL55:AS55"/>
    <mergeCell ref="AC54:AK54"/>
    <mergeCell ref="AC21:AK21"/>
    <mergeCell ref="Z27:AB27"/>
    <mergeCell ref="Z26:AB26"/>
    <mergeCell ref="Z54:AB54"/>
    <mergeCell ref="AN5:AS5"/>
    <mergeCell ref="AN13:AS13"/>
    <mergeCell ref="AL21:AS21"/>
    <mergeCell ref="AC22:AK23"/>
    <mergeCell ref="AL22:AS23"/>
    <mergeCell ref="AI8:AL8"/>
    <mergeCell ref="AJ9:AL9"/>
    <mergeCell ref="AI10:AL10"/>
    <mergeCell ref="AN8:AS8"/>
    <mergeCell ref="AN9:AS9"/>
    <mergeCell ref="A20:Y20"/>
    <mergeCell ref="AN10:AS10"/>
    <mergeCell ref="AR7:AS7"/>
    <mergeCell ref="AQ11:AS12"/>
    <mergeCell ref="AN17:AS17"/>
    <mergeCell ref="AP7:AQ7"/>
    <mergeCell ref="Z20:AB20"/>
    <mergeCell ref="AL20:AS20"/>
    <mergeCell ref="AC20:AK20"/>
    <mergeCell ref="AN18:AS18"/>
    <mergeCell ref="AN6:AS6"/>
    <mergeCell ref="AN7:AO7"/>
    <mergeCell ref="AE12:AL12"/>
    <mergeCell ref="AI13:AL13"/>
    <mergeCell ref="AC6:AL6"/>
    <mergeCell ref="AA7:AL7"/>
    <mergeCell ref="AN11:AP12"/>
    <mergeCell ref="A22:Y22"/>
    <mergeCell ref="A23:Y23"/>
    <mergeCell ref="A21:Y21"/>
    <mergeCell ref="Z24:AB24"/>
    <mergeCell ref="Z21:AB21"/>
    <mergeCell ref="Z22:AB23"/>
    <mergeCell ref="AC24:AK24"/>
    <mergeCell ref="AL24:AS24"/>
    <mergeCell ref="A24:Y24"/>
    <mergeCell ref="A25:Y25"/>
    <mergeCell ref="Z25:AB25"/>
    <mergeCell ref="AC27:AK27"/>
    <mergeCell ref="AL27:AS27"/>
    <mergeCell ref="AL25:AS25"/>
    <mergeCell ref="AL26:AS26"/>
    <mergeCell ref="AC25:AK25"/>
    <mergeCell ref="AC26:AK26"/>
    <mergeCell ref="AL34:AS34"/>
    <mergeCell ref="AL28:AS28"/>
    <mergeCell ref="AC29:AK29"/>
    <mergeCell ref="AL29:AS29"/>
    <mergeCell ref="AL30:AS30"/>
    <mergeCell ref="AC28:AK28"/>
    <mergeCell ref="Z35:AB35"/>
    <mergeCell ref="AC35:AK35"/>
    <mergeCell ref="B28:Y28"/>
    <mergeCell ref="Z28:AB28"/>
    <mergeCell ref="AC30:AK30"/>
    <mergeCell ref="A35:Y35"/>
    <mergeCell ref="Z34:AB34"/>
    <mergeCell ref="AC34:AK34"/>
    <mergeCell ref="Z29:AB29"/>
    <mergeCell ref="Z30:AB30"/>
    <mergeCell ref="Z47:AB47"/>
    <mergeCell ref="Z48:AB48"/>
    <mergeCell ref="Z46:AB46"/>
    <mergeCell ref="AL35:AS35"/>
    <mergeCell ref="Z42:AB42"/>
    <mergeCell ref="AL36:AS37"/>
    <mergeCell ref="AC38:AK39"/>
    <mergeCell ref="AL38:AS39"/>
    <mergeCell ref="AC36:AK37"/>
    <mergeCell ref="Z36:AB37"/>
    <mergeCell ref="Z43:AB44"/>
    <mergeCell ref="Z40:AB40"/>
    <mergeCell ref="Z41:AB41"/>
    <mergeCell ref="B39:Y39"/>
    <mergeCell ref="B44:Y44"/>
    <mergeCell ref="A42:Y42"/>
    <mergeCell ref="A41:Y41"/>
    <mergeCell ref="B40:Y40"/>
    <mergeCell ref="Z38:AB39"/>
    <mergeCell ref="D38:Y38"/>
    <mergeCell ref="AC41:AK41"/>
    <mergeCell ref="AL41:AS41"/>
    <mergeCell ref="AC40:AK40"/>
    <mergeCell ref="AL40:AS40"/>
    <mergeCell ref="AC42:AK42"/>
    <mergeCell ref="AL42:AS42"/>
    <mergeCell ref="AC43:AK44"/>
    <mergeCell ref="AL43:AS44"/>
    <mergeCell ref="AC46:AK46"/>
    <mergeCell ref="AL46:AS46"/>
    <mergeCell ref="Z45:AB45"/>
    <mergeCell ref="AC45:AK45"/>
    <mergeCell ref="AL45:AS45"/>
    <mergeCell ref="AC47:AK47"/>
    <mergeCell ref="AC48:AK48"/>
    <mergeCell ref="AL47:AS47"/>
    <mergeCell ref="AL48:AS48"/>
    <mergeCell ref="B72:Y72"/>
    <mergeCell ref="B73:Y73"/>
    <mergeCell ref="A70:Y70"/>
    <mergeCell ref="D71:Y71"/>
    <mergeCell ref="AC86:AK86"/>
    <mergeCell ref="AL86:AS86"/>
    <mergeCell ref="A84:AS84"/>
    <mergeCell ref="A85:Y85"/>
    <mergeCell ref="Z85:AB85"/>
    <mergeCell ref="AC85:AK85"/>
    <mergeCell ref="AL85:AS85"/>
    <mergeCell ref="Z88:AB88"/>
    <mergeCell ref="A87:Y87"/>
    <mergeCell ref="A88:Y88"/>
    <mergeCell ref="A86:Y86"/>
    <mergeCell ref="Z86:AB86"/>
    <mergeCell ref="A29:Y29"/>
    <mergeCell ref="A26:Y26"/>
    <mergeCell ref="A36:Y36"/>
    <mergeCell ref="A27:Y27"/>
    <mergeCell ref="A45:Y45"/>
    <mergeCell ref="D43:Y43"/>
    <mergeCell ref="A34:Y34"/>
    <mergeCell ref="A37:Y37"/>
    <mergeCell ref="A60:Y60"/>
    <mergeCell ref="AG91:AJ91"/>
    <mergeCell ref="AL91:AS91"/>
    <mergeCell ref="AL90:AS90"/>
    <mergeCell ref="D61:Y61"/>
    <mergeCell ref="AL87:AS87"/>
    <mergeCell ref="AL88:AS88"/>
    <mergeCell ref="AC87:AK87"/>
    <mergeCell ref="AC88:AK88"/>
    <mergeCell ref="Z87:AB87"/>
    <mergeCell ref="A46:Y46"/>
    <mergeCell ref="A55:Y55"/>
    <mergeCell ref="A57:Y57"/>
    <mergeCell ref="A59:Y59"/>
    <mergeCell ref="A54:Y54"/>
    <mergeCell ref="A56:Y56"/>
    <mergeCell ref="M7:R7"/>
    <mergeCell ref="G8:AH8"/>
    <mergeCell ref="J10:AH10"/>
    <mergeCell ref="V11:AF11"/>
    <mergeCell ref="A12:AD12"/>
    <mergeCell ref="E14:AK14"/>
    <mergeCell ref="A15:AK15"/>
    <mergeCell ref="D93:J93"/>
    <mergeCell ref="H90:L90"/>
    <mergeCell ref="N90:V90"/>
    <mergeCell ref="AG90:AJ90"/>
    <mergeCell ref="H91:L91"/>
    <mergeCell ref="N91:V91"/>
    <mergeCell ref="B62:Y62"/>
    <mergeCell ref="N93:P93"/>
    <mergeCell ref="AH94:AK94"/>
    <mergeCell ref="AM94:AN94"/>
    <mergeCell ref="AP94:AQ94"/>
  </mergeCells>
  <printOptions/>
  <pageMargins left="0.31496062992125984" right="0.31496062992125984" top="0.3937007874015748" bottom="0.7874015748031497" header="0.196850393700787" footer="0.196850393700787"/>
  <pageSetup fitToHeight="7" fitToWidth="1" horizontalDpi="600" verticalDpi="600" orientation="portrait" paperSize="9" scale="90" r:id="rId1"/>
  <rowBreaks count="3" manualBreakCount="3">
    <brk id="32" max="44" man="1"/>
    <brk id="50" max="44" man="1"/>
    <brk id="78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Пользователь</cp:lastModifiedBy>
  <cp:lastPrinted>2008-03-20T07:38:27Z</cp:lastPrinted>
  <dcterms:created xsi:type="dcterms:W3CDTF">2001-05-17T10:17:26Z</dcterms:created>
  <dcterms:modified xsi:type="dcterms:W3CDTF">2008-03-20T07:39:02Z</dcterms:modified>
  <cp:category/>
  <cp:version/>
  <cp:contentType/>
  <cp:contentStatus/>
</cp:coreProperties>
</file>